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tabRatio="809"/>
  </bookViews>
  <sheets>
    <sheet name="SENIOR 1ª y 2ª categoria" sheetId="1" r:id="rId1"/>
  </sheets>
  <definedNames>
    <definedName name="_xlnm._FilterDatabase" localSheetId="0" hidden="1">'SENIOR 1ª y 2ª categoria'!$B$44:$V$78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6" i="1" l="1"/>
  <c r="S52" i="1"/>
  <c r="S53" i="1"/>
  <c r="S49" i="1"/>
  <c r="S48" i="1"/>
  <c r="S51" i="1"/>
  <c r="S54" i="1"/>
  <c r="S47" i="1"/>
  <c r="S45" i="1"/>
  <c r="S46" i="1"/>
  <c r="S44" i="1"/>
  <c r="S11" i="1"/>
  <c r="S14" i="1"/>
  <c r="S12" i="1"/>
  <c r="S15" i="1"/>
  <c r="S13" i="1"/>
  <c r="S8" i="1"/>
  <c r="S10" i="1"/>
  <c r="S9" i="1"/>
  <c r="S4" i="1"/>
  <c r="S7" i="1"/>
  <c r="S6" i="1"/>
  <c r="S5" i="1"/>
  <c r="P48" i="1"/>
  <c r="P61" i="1"/>
  <c r="P49" i="1"/>
  <c r="P51" i="1"/>
  <c r="P47" i="1"/>
  <c r="P55" i="1"/>
  <c r="P44" i="1"/>
  <c r="P45" i="1"/>
  <c r="P46" i="1"/>
  <c r="P54" i="1"/>
  <c r="P53" i="1"/>
  <c r="P50" i="1"/>
  <c r="P60" i="1"/>
  <c r="P6" i="1"/>
  <c r="P7" i="1"/>
  <c r="P5" i="1"/>
  <c r="P13" i="1"/>
  <c r="P4" i="1"/>
  <c r="P16" i="1"/>
  <c r="P11" i="1"/>
  <c r="P10" i="1"/>
  <c r="P9" i="1"/>
  <c r="M59" i="1"/>
  <c r="M49" i="1"/>
  <c r="M51" i="1"/>
  <c r="M47" i="1"/>
  <c r="M55" i="1"/>
  <c r="M44" i="1"/>
  <c r="M45" i="1"/>
  <c r="M46" i="1"/>
  <c r="M54" i="1"/>
  <c r="M53" i="1"/>
  <c r="M52" i="1"/>
  <c r="M50" i="1"/>
  <c r="M6" i="1"/>
  <c r="M7" i="1"/>
  <c r="M5" i="1"/>
  <c r="M14" i="1"/>
  <c r="M8" i="1"/>
  <c r="M13" i="1"/>
  <c r="M4" i="1"/>
  <c r="M15" i="1"/>
  <c r="M12" i="1"/>
  <c r="M16" i="1"/>
  <c r="M18" i="1"/>
  <c r="M10" i="1"/>
  <c r="M9" i="1"/>
  <c r="J59" i="1"/>
  <c r="J53" i="1"/>
  <c r="J60" i="1"/>
  <c r="J58" i="1"/>
  <c r="J51" i="1"/>
  <c r="J48" i="1"/>
  <c r="J52" i="1"/>
  <c r="J54" i="1"/>
  <c r="J50" i="1"/>
  <c r="J57" i="1"/>
  <c r="J49" i="1"/>
  <c r="J47" i="1"/>
  <c r="V47" i="1" s="1"/>
  <c r="J45" i="1"/>
  <c r="J44" i="1"/>
  <c r="J46" i="1"/>
  <c r="J16" i="1"/>
  <c r="J13" i="1"/>
  <c r="V13" i="1" s="1"/>
  <c r="J18" i="1"/>
  <c r="J9" i="1"/>
  <c r="J11" i="1"/>
  <c r="J4" i="1"/>
  <c r="J6" i="1"/>
  <c r="J15" i="1"/>
  <c r="J5" i="1"/>
  <c r="J10" i="1"/>
  <c r="J17" i="1"/>
  <c r="J7" i="1"/>
  <c r="J8" i="1"/>
  <c r="G48" i="1"/>
  <c r="G56" i="1"/>
  <c r="G61" i="1"/>
  <c r="G51" i="1"/>
  <c r="G47" i="1"/>
  <c r="G55" i="1"/>
  <c r="G44" i="1"/>
  <c r="G45" i="1"/>
  <c r="V45" i="1" s="1"/>
  <c r="G58" i="1"/>
  <c r="G46" i="1"/>
  <c r="G54" i="1"/>
  <c r="G57" i="1"/>
  <c r="G52" i="1"/>
  <c r="D9" i="1"/>
  <c r="G6" i="1"/>
  <c r="G7" i="1"/>
  <c r="G5" i="1"/>
  <c r="G14" i="1"/>
  <c r="G8" i="1"/>
  <c r="G4" i="1"/>
  <c r="G15" i="1"/>
  <c r="G12" i="1"/>
  <c r="G17" i="1"/>
  <c r="G11" i="1"/>
  <c r="G10" i="1"/>
  <c r="G9" i="1"/>
  <c r="D57" i="1"/>
  <c r="D49" i="1"/>
  <c r="V49" i="1" s="1"/>
  <c r="D44" i="1"/>
  <c r="D46" i="1"/>
  <c r="D7" i="1"/>
  <c r="D56" i="1"/>
  <c r="D50" i="1"/>
  <c r="D52" i="1"/>
  <c r="D47" i="1"/>
  <c r="D48" i="1"/>
  <c r="V48" i="1" s="1"/>
  <c r="D55" i="1"/>
  <c r="D51" i="1"/>
  <c r="D54" i="1"/>
  <c r="D45" i="1"/>
  <c r="D58" i="1"/>
  <c r="D62" i="1"/>
  <c r="D17" i="1"/>
  <c r="D5" i="1"/>
  <c r="D15" i="1"/>
  <c r="D4" i="1"/>
  <c r="D14" i="1"/>
  <c r="D8" i="1"/>
  <c r="D6" i="1"/>
  <c r="D18" i="1"/>
  <c r="D12" i="1"/>
  <c r="D13" i="1"/>
  <c r="D10" i="1"/>
  <c r="V51" i="1" l="1"/>
  <c r="V46" i="1"/>
  <c r="V44" i="1"/>
  <c r="V54" i="1"/>
  <c r="V8" i="1"/>
  <c r="V15" i="1"/>
  <c r="V10" i="1"/>
  <c r="V4" i="1"/>
  <c r="V9" i="1"/>
  <c r="V7" i="1"/>
  <c r="V5" i="1"/>
  <c r="V6" i="1"/>
  <c r="V61" i="1"/>
  <c r="V55" i="1"/>
  <c r="V62" i="1"/>
  <c r="V56" i="1"/>
  <c r="V53" i="1"/>
  <c r="V59" i="1"/>
  <c r="V60" i="1"/>
  <c r="V58" i="1"/>
  <c r="V57" i="1"/>
  <c r="V11" i="1"/>
  <c r="V16" i="1"/>
  <c r="V17" i="1"/>
  <c r="V12" i="1"/>
  <c r="V14" i="1"/>
  <c r="V52" i="1"/>
  <c r="V50" i="1"/>
  <c r="V18" i="1"/>
</calcChain>
</file>

<file path=xl/sharedStrings.xml><?xml version="1.0" encoding="utf-8"?>
<sst xmlns="http://schemas.openxmlformats.org/spreadsheetml/2006/main" count="190" uniqueCount="78">
  <si>
    <t>4º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</si>
  <si>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</si>
  <si>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</si>
  <si>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</si>
  <si>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</si>
  <si>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</si>
  <si>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</si>
  <si>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</si>
  <si>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</si>
  <si>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</si>
  <si>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</si>
  <si>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</si>
  <si>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</si>
  <si>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</si>
  <si>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</si>
  <si>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</si>
  <si>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H.J.</t>
  </si>
  <si>
    <t>Pos.</t>
  </si>
  <si>
    <t>1º</t>
  </si>
  <si>
    <t>2º</t>
  </si>
  <si>
    <t>3º</t>
  </si>
  <si>
    <t>5º</t>
  </si>
  <si>
    <t xml:space="preserve">Total </t>
  </si>
  <si>
    <t>Ptos.</t>
  </si>
  <si>
    <t>Jugador</t>
  </si>
  <si>
    <t>Bns.</t>
  </si>
  <si>
    <t>Glps.</t>
  </si>
  <si>
    <t xml:space="preserve">Clasificación </t>
  </si>
  <si>
    <t xml:space="preserve">Resultado </t>
  </si>
  <si>
    <t xml:space="preserve"> Ptos. Obtenidos</t>
  </si>
  <si>
    <t>Liga Pitch&amp;Putt AESGOLF Cantabria 2ªCtga.</t>
  </si>
  <si>
    <t>Oyambre</t>
  </si>
  <si>
    <t>Noja</t>
  </si>
  <si>
    <t>Ramon Sota</t>
  </si>
  <si>
    <t>Rovacias</t>
  </si>
  <si>
    <t>Pretium La Junquera</t>
  </si>
  <si>
    <t>Liga Pitch&amp;Putt AESGOLF Cantabria 1ª Ctga.</t>
  </si>
  <si>
    <t>Valentin Hontañon Trueba</t>
  </si>
  <si>
    <t>Joaquin Cabrero García</t>
  </si>
  <si>
    <t>Teo Bedia Oria</t>
  </si>
  <si>
    <t>Jose Rivero Fernadez</t>
  </si>
  <si>
    <t>Eugenio Vian Fernández</t>
  </si>
  <si>
    <t>Miguel Bedia Bedia</t>
  </si>
  <si>
    <t>Luis Martinez Ventero</t>
  </si>
  <si>
    <t>Vivencio Fernández Villegas</t>
  </si>
  <si>
    <t>Javier Helguera Lara</t>
  </si>
  <si>
    <t>Jose Ramón Heres González</t>
  </si>
  <si>
    <t>Eduardo Maria Diaz Gonzalez</t>
  </si>
  <si>
    <t>Enrique Martin-Caro Sanchez</t>
  </si>
  <si>
    <t>Fco. Javier Lopez-Alonso Agosti</t>
  </si>
  <si>
    <t>R.</t>
  </si>
  <si>
    <t>Jose Luis Gonzalez Viadero</t>
  </si>
  <si>
    <t>N.pr.</t>
  </si>
  <si>
    <t>Jose Maria del Peral Larin</t>
  </si>
  <si>
    <t>Juan Jose Mantecon Collantes</t>
  </si>
  <si>
    <t>Manuel Jesus Garcia Vazquez</t>
  </si>
  <si>
    <t>Elias Roman Lamillar</t>
  </si>
  <si>
    <t>Eugenio Argueso Chamorro</t>
  </si>
  <si>
    <t>Jose Ramon Balzategui Portilla</t>
  </si>
  <si>
    <t>Miguel Angel Gimeno de Carlos</t>
  </si>
  <si>
    <t>Jose Maria Herran Agudo</t>
  </si>
  <si>
    <t>Juan Carlos Saiz Zamanillo</t>
  </si>
  <si>
    <t>Joaquin Franco García</t>
  </si>
  <si>
    <t>Jose Francisco Laso Castañera</t>
  </si>
  <si>
    <t>Jose Antonio San Emeterio Diaz</t>
  </si>
  <si>
    <t>Maria Antonia Fernandez Silvan</t>
  </si>
  <si>
    <t>Manuel Maria Moxo Soto</t>
  </si>
  <si>
    <t>Julio Tapia Bon</t>
  </si>
  <si>
    <t>Jose Antonio Junco Suarez</t>
  </si>
  <si>
    <t>Fernando Lopez Zorrilla</t>
  </si>
  <si>
    <t>Angel López Liaño</t>
  </si>
  <si>
    <t>Luis Fernado Cosgaya martin</t>
  </si>
  <si>
    <t>Julian Ignacio Rubio Marcos</t>
  </si>
  <si>
    <t xml:space="preserve">  Mataleñas</t>
  </si>
  <si>
    <t>N.pr</t>
  </si>
  <si>
    <t>N.p</t>
  </si>
  <si>
    <t>D.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</si>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</sst>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0"/>
      <name val="Arial"/>
    </font>
    <font>
      <b/>
      <sz val="16"/>
      <name val="Arial MT Black"/>
      <charset val="238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7"/>
      <color indexed="12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7"/>
      <color indexed="12"/>
      <name val="Arial MT Black"/>
    </font>
    <font>
      <sz val="8"/>
      <color indexed="10"/>
      <name val="Arial"/>
      <family val="2"/>
    </font>
    <font>
      <b/>
      <sz val="8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sz val="8"/>
      <color indexed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color indexed="12"/>
      <name val="Arial"/>
      <family val="2"/>
    </font>
    <font>
      <b/>
      <sz val="10"/>
      <color rgb="FF0000FF"/>
      <name val="Arial"/>
      <family val="2"/>
    </font>
    <font>
      <b/>
      <sz val="8"/>
      <color rgb="FF3333FF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sz val="7"/>
      <color theme="1"/>
      <name val="Arial"/>
      <family val="2"/>
    </font>
    <font>
      <sz val="8"/>
      <color rgb="FF3333FF"/>
      <name val="Arial"/>
      <family val="2"/>
    </font>
    <font>
      <b/>
      <sz val="10"/>
      <color theme="1"/>
      <name val="Arial"/>
      <family val="2"/>
    </font>
    <font>
      <b/>
      <sz val="9"/>
      <color rgb="FF0000FF"/>
      <name val="Arial"/>
      <family val="2"/>
    </font>
    <font>
      <b/>
      <sz val="7"/>
      <color rgb="FF0000FF"/>
      <name val="Arial"/>
      <family val="2"/>
    </font>
    <font>
      <b/>
      <sz val="8"/>
      <color rgb="FFFF0000"/>
      <name val="Arial"/>
      <family val="2"/>
    </font>
    <font>
      <b/>
      <sz val="12"/>
      <color rgb="FF008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rgb="FF3333FF"/>
      <name val="Arial"/>
      <family val="2"/>
    </font>
    <font>
      <b/>
      <sz val="7"/>
      <color rgb="FF3333FF"/>
      <name val="Arial"/>
      <family val="2"/>
    </font>
    <font>
      <b/>
      <sz val="10"/>
      <color theme="0"/>
      <name val="Arial"/>
      <family val="2"/>
    </font>
    <font>
      <sz val="10"/>
      <color rgb="FF0000CC"/>
      <name val="Arial"/>
      <family val="2"/>
    </font>
    <font>
      <b/>
      <sz val="14"/>
      <color rgb="FF0000CC"/>
      <name val="Arial MT Black"/>
      <charset val="238"/>
    </font>
    <font>
      <b/>
      <sz val="8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6" fillId="4" borderId="1" xfId="0" applyFont="1" applyFill="1" applyBorder="1" applyAlignment="1">
      <alignment horizontal="center"/>
    </xf>
    <xf numFmtId="0" fontId="0" fillId="5" borderId="0" xfId="0" applyFill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15" fillId="0" borderId="0" xfId="0" applyFont="1"/>
    <xf numFmtId="0" fontId="8" fillId="0" borderId="0" xfId="0" applyFont="1" applyFill="1" applyBorder="1"/>
    <xf numFmtId="0" fontId="17" fillId="3" borderId="1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0" fillId="5" borderId="4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/>
    </xf>
    <xf numFmtId="0" fontId="10" fillId="5" borderId="15" xfId="0" applyFont="1" applyFill="1" applyBorder="1" applyAlignment="1">
      <alignment horizontal="left"/>
    </xf>
    <xf numFmtId="0" fontId="10" fillId="5" borderId="15" xfId="0" applyFont="1" applyFill="1" applyBorder="1"/>
    <xf numFmtId="0" fontId="10" fillId="0" borderId="0" xfId="0" applyFont="1" applyFill="1" applyBorder="1" applyAlignment="1">
      <alignment horizontal="left"/>
    </xf>
    <xf numFmtId="0" fontId="20" fillId="5" borderId="0" xfId="0" applyFont="1" applyFill="1" applyBorder="1" applyAlignment="1">
      <alignment horizontal="center"/>
    </xf>
    <xf numFmtId="0" fontId="22" fillId="0" borderId="0" xfId="0" applyFont="1"/>
    <xf numFmtId="0" fontId="23" fillId="5" borderId="0" xfId="0" applyFont="1" applyFill="1"/>
    <xf numFmtId="0" fontId="15" fillId="5" borderId="0" xfId="0" applyFont="1" applyFill="1"/>
    <xf numFmtId="0" fontId="16" fillId="5" borderId="0" xfId="0" applyFont="1" applyFill="1"/>
    <xf numFmtId="0" fontId="24" fillId="5" borderId="0" xfId="0" applyFont="1" applyFill="1" applyBorder="1" applyAlignment="1">
      <alignment horizontal="center"/>
    </xf>
    <xf numFmtId="0" fontId="25" fillId="6" borderId="0" xfId="0" applyFont="1" applyFill="1"/>
    <xf numFmtId="0" fontId="25" fillId="5" borderId="0" xfId="0" applyFont="1" applyFill="1"/>
    <xf numFmtId="0" fontId="2" fillId="0" borderId="0" xfId="0" applyFont="1"/>
    <xf numFmtId="0" fontId="10" fillId="6" borderId="4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0" fillId="6" borderId="4" xfId="0" applyNumberFormat="1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0" fillId="6" borderId="0" xfId="0" applyFill="1" applyBorder="1"/>
    <xf numFmtId="0" fontId="16" fillId="6" borderId="0" xfId="0" applyFont="1" applyFill="1" applyBorder="1"/>
    <xf numFmtId="0" fontId="25" fillId="6" borderId="0" xfId="0" applyFont="1" applyFill="1" applyBorder="1"/>
    <xf numFmtId="0" fontId="26" fillId="6" borderId="7" xfId="0" applyFont="1" applyFill="1" applyBorder="1" applyAlignment="1">
      <alignment horizontal="center"/>
    </xf>
    <xf numFmtId="0" fontId="28" fillId="6" borderId="7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left"/>
    </xf>
    <xf numFmtId="0" fontId="21" fillId="6" borderId="4" xfId="0" applyNumberFormat="1" applyFont="1" applyFill="1" applyBorder="1" applyAlignment="1">
      <alignment horizontal="center"/>
    </xf>
    <xf numFmtId="0" fontId="10" fillId="6" borderId="15" xfId="0" applyFont="1" applyFill="1" applyBorder="1" applyAlignment="1">
      <alignment horizontal="left"/>
    </xf>
    <xf numFmtId="0" fontId="10" fillId="6" borderId="15" xfId="0" applyFont="1" applyFill="1" applyBorder="1"/>
    <xf numFmtId="0" fontId="17" fillId="6" borderId="15" xfId="0" applyFont="1" applyFill="1" applyBorder="1" applyAlignment="1">
      <alignment horizontal="left"/>
    </xf>
    <xf numFmtId="0" fontId="30" fillId="6" borderId="7" xfId="0" applyFont="1" applyFill="1" applyBorder="1" applyAlignment="1">
      <alignment horizontal="center"/>
    </xf>
    <xf numFmtId="0" fontId="31" fillId="6" borderId="0" xfId="0" applyFont="1" applyFill="1"/>
    <xf numFmtId="0" fontId="15" fillId="6" borderId="0" xfId="0" applyFont="1" applyFill="1"/>
    <xf numFmtId="0" fontId="5" fillId="6" borderId="0" xfId="0" applyFont="1" applyFill="1"/>
    <xf numFmtId="0" fontId="6" fillId="7" borderId="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34" fillId="6" borderId="11" xfId="0" applyFont="1" applyFill="1" applyBorder="1" applyAlignment="1">
      <alignment horizontal="center"/>
    </xf>
    <xf numFmtId="0" fontId="27" fillId="6" borderId="19" xfId="0" applyFont="1" applyFill="1" applyBorder="1" applyAlignment="1">
      <alignment horizontal="center"/>
    </xf>
    <xf numFmtId="0" fontId="34" fillId="6" borderId="12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29" fillId="6" borderId="4" xfId="0" applyNumberFormat="1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center"/>
    </xf>
    <xf numFmtId="0" fontId="10" fillId="5" borderId="0" xfId="0" applyFont="1" applyFill="1" applyBorder="1"/>
    <xf numFmtId="0" fontId="17" fillId="0" borderId="0" xfId="0" applyFont="1" applyFill="1" applyBorder="1" applyAlignment="1">
      <alignment horizontal="left"/>
    </xf>
    <xf numFmtId="0" fontId="9" fillId="6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7" fillId="6" borderId="0" xfId="0" applyFont="1" applyFill="1" applyBorder="1"/>
    <xf numFmtId="0" fontId="5" fillId="0" borderId="0" xfId="0" applyFont="1" applyFill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5" xfId="0" applyFont="1" applyFill="1" applyBorder="1"/>
    <xf numFmtId="0" fontId="20" fillId="0" borderId="4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0" fillId="6" borderId="0" xfId="0" applyFont="1" applyFill="1" applyBorder="1"/>
    <xf numFmtId="0" fontId="20" fillId="6" borderId="0" xfId="0" applyNumberFormat="1" applyFont="1" applyFill="1" applyBorder="1" applyAlignment="1">
      <alignment horizontal="center"/>
    </xf>
    <xf numFmtId="0" fontId="34" fillId="6" borderId="0" xfId="0" applyFont="1" applyFill="1" applyBorder="1" applyAlignment="1">
      <alignment horizontal="center"/>
    </xf>
    <xf numFmtId="0" fontId="26" fillId="6" borderId="0" xfId="0" applyFont="1" applyFill="1" applyBorder="1" applyAlignment="1">
      <alignment horizontal="center"/>
    </xf>
    <xf numFmtId="0" fontId="28" fillId="6" borderId="0" xfId="0" applyFont="1" applyFill="1" applyBorder="1" applyAlignment="1">
      <alignment horizontal="center"/>
    </xf>
    <xf numFmtId="0" fontId="33" fillId="6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/>
    </xf>
    <xf numFmtId="0" fontId="17" fillId="6" borderId="0" xfId="0" applyFont="1" applyFill="1" applyBorder="1" applyAlignment="1">
      <alignment horizontal="left"/>
    </xf>
    <xf numFmtId="0" fontId="21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7" fillId="6" borderId="0" xfId="0" applyFont="1" applyFill="1" applyBorder="1"/>
    <xf numFmtId="0" fontId="29" fillId="6" borderId="0" xfId="0" applyFont="1" applyFill="1" applyBorder="1" applyAlignment="1">
      <alignment horizontal="center"/>
    </xf>
    <xf numFmtId="0" fontId="21" fillId="6" borderId="0" xfId="0" applyNumberFormat="1" applyFont="1" applyFill="1" applyBorder="1" applyAlignment="1">
      <alignment horizontal="center"/>
    </xf>
    <xf numFmtId="0" fontId="30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35" fillId="6" borderId="0" xfId="0" applyFont="1" applyFill="1" applyBorder="1" applyAlignment="1">
      <alignment horizontal="center"/>
    </xf>
    <xf numFmtId="0" fontId="1" fillId="6" borderId="0" xfId="0" applyFont="1" applyFill="1" applyBorder="1"/>
    <xf numFmtId="0" fontId="7" fillId="6" borderId="0" xfId="0" applyFont="1" applyFill="1" applyBorder="1"/>
    <xf numFmtId="0" fontId="8" fillId="6" borderId="0" xfId="0" applyFont="1" applyFill="1" applyBorder="1"/>
    <xf numFmtId="0" fontId="4" fillId="6" borderId="0" xfId="0" applyFont="1" applyFill="1" applyBorder="1"/>
    <xf numFmtId="0" fontId="11" fillId="6" borderId="0" xfId="0" applyFont="1" applyFill="1" applyBorder="1"/>
    <xf numFmtId="0" fontId="17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2" fillId="6" borderId="0" xfId="0" applyFont="1" applyFill="1" applyBorder="1" applyAlignment="1">
      <alignment horizontal="center"/>
    </xf>
    <xf numFmtId="0" fontId="36" fillId="6" borderId="0" xfId="0" applyFont="1" applyFill="1" applyBorder="1" applyAlignment="1">
      <alignment horizontal="center"/>
    </xf>
    <xf numFmtId="0" fontId="20" fillId="0" borderId="4" xfId="0" applyNumberFormat="1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27" fillId="6" borderId="21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left"/>
    </xf>
    <xf numFmtId="0" fontId="28" fillId="5" borderId="7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7" fillId="6" borderId="0" xfId="0" applyFont="1" applyFill="1"/>
    <xf numFmtId="0" fontId="10" fillId="6" borderId="9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27" fillId="6" borderId="18" xfId="0" applyFont="1" applyFill="1" applyBorder="1" applyAlignment="1">
      <alignment horizontal="center"/>
    </xf>
    <xf numFmtId="0" fontId="40" fillId="6" borderId="0" xfId="0" applyFont="1" applyFill="1"/>
    <xf numFmtId="0" fontId="28" fillId="6" borderId="9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0" fillId="5" borderId="0" xfId="0" applyNumberFormat="1" applyFont="1" applyFill="1" applyBorder="1" applyAlignment="1">
      <alignment horizontal="center"/>
    </xf>
    <xf numFmtId="0" fontId="39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left"/>
    </xf>
    <xf numFmtId="0" fontId="10" fillId="6" borderId="17" xfId="0" applyFont="1" applyFill="1" applyBorder="1"/>
    <xf numFmtId="0" fontId="18" fillId="6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34" fillId="6" borderId="2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41" fillId="0" borderId="0" xfId="0" applyFont="1"/>
    <xf numFmtId="0" fontId="42" fillId="0" borderId="0" xfId="0" applyFont="1"/>
    <xf numFmtId="0" fontId="43" fillId="6" borderId="7" xfId="0" applyFont="1" applyFill="1" applyBorder="1" applyAlignment="1">
      <alignment horizontal="center"/>
    </xf>
    <xf numFmtId="0" fontId="10" fillId="6" borderId="16" xfId="0" applyFont="1" applyFill="1" applyBorder="1"/>
    <xf numFmtId="0" fontId="16" fillId="7" borderId="15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33" fillId="7" borderId="2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center" textRotation="45"/>
    </xf>
    <xf numFmtId="0" fontId="10" fillId="6" borderId="16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6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008000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88830</xdr:colOff>
      <xdr:row>16</xdr:row>
      <xdr:rowOff>139250</xdr:rowOff>
    </xdr:from>
    <xdr:to>
      <xdr:col>3</xdr:col>
      <xdr:colOff>89190</xdr:colOff>
      <xdr:row>16</xdr:row>
      <xdr:rowOff>130085</xdr:rowOff>
    </xdr:to>
    <xdr:pic>
      <xdr:nvPicPr>
        <xdr:cNvPr id="2" name="Entrada de lápiz 1">
          <a:extLst>
            <a:ext uri="{FF2B5EF4-FFF2-40B4-BE49-F238E27FC236}">
              <a16:creationId xmlns="" xmlns:mc="http://schemas.openxmlformats.org/markup-compatibility/2006" xmlns:a16="http://schemas.microsoft.com/office/drawing/2014/main" id="{7B8FA761-6DDE-41AE-BE5F-3B1AA1CBFC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880" y="749160"/>
          <a:ext cx="36000" cy="216000"/>
        </a:xfrm>
        <a:prstGeom prst="rect">
          <a:avLst/>
        </a:prstGeom>
      </xdr:spPr>
    </xdr:pic>
    <xdr:clientData/>
  </xdr:twoCellAnchor>
  <xdr:twoCellAnchor editAs="oneCell">
    <xdr:from>
      <xdr:col>27</xdr:col>
      <xdr:colOff>368110</xdr:colOff>
      <xdr:row>5</xdr:row>
      <xdr:rowOff>88500</xdr:rowOff>
    </xdr:from>
    <xdr:to>
      <xdr:col>27</xdr:col>
      <xdr:colOff>368470</xdr:colOff>
      <xdr:row>5</xdr:row>
      <xdr:rowOff>88860</xdr:rowOff>
    </xdr:to>
    <xdr:pic>
      <xdr:nvPicPr>
        <xdr:cNvPr id="3" name="Entrada de lápiz 2">
          <a:extLst>
            <a:ext uri="{FF2B5EF4-FFF2-40B4-BE49-F238E27FC236}">
              <a16:creationId xmlns="" xmlns:mc="http://schemas.openxmlformats.org/markup-compatibility/2006" xmlns:a16="http://schemas.microsoft.com/office/drawing/2014/main" id="{1271FB8F-5624-4991-A24D-CB1B1A9D29E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5920" y="857160"/>
          <a:ext cx="36000" cy="2160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57150</xdr:rowOff>
    </xdr:from>
    <xdr:to>
      <xdr:col>21</xdr:col>
      <xdr:colOff>279400</xdr:colOff>
      <xdr:row>0</xdr:row>
      <xdr:rowOff>698500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F3C69D72-DECC-43B4-AADE-5C0FD2DD1409}"/>
            </a:ext>
          </a:extLst>
        </xdr:cNvPr>
        <xdr:cNvSpPr/>
      </xdr:nvSpPr>
      <xdr:spPr>
        <a:xfrm>
          <a:off x="76200" y="57150"/>
          <a:ext cx="6565900" cy="64135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			</a:t>
          </a:r>
          <a:r>
            <a:rPr lang="es-ES" sz="1200" b="1">
              <a:solidFill>
                <a:srgbClr val="FFFF00"/>
              </a:solidFill>
            </a:rPr>
            <a:t>       </a:t>
          </a:r>
          <a:r>
            <a:rPr lang="es-ES" sz="1100" b="1">
              <a:solidFill>
                <a:srgbClr val="FFFF00"/>
              </a:solidFill>
            </a:rPr>
            <a:t>AESGOLF</a:t>
          </a:r>
        </a:p>
        <a:p>
          <a:pPr algn="l"/>
          <a:r>
            <a:rPr lang="es-ES" sz="1100" b="1">
              <a:solidFill>
                <a:srgbClr val="FFFF00"/>
              </a:solidFill>
            </a:rPr>
            <a:t>			</a:t>
          </a:r>
        </a:p>
        <a:p>
          <a:pPr algn="l"/>
          <a:r>
            <a:rPr lang="es-ES" sz="1100" b="1">
              <a:solidFill>
                <a:srgbClr val="FFFF00"/>
              </a:solidFill>
            </a:rPr>
            <a:t>		            Asociación</a:t>
          </a:r>
          <a:r>
            <a:rPr lang="es-ES" sz="1100" b="1" baseline="0">
              <a:solidFill>
                <a:srgbClr val="FFFF00"/>
              </a:solidFill>
            </a:rPr>
            <a:t> Española de Senior de Golf</a:t>
          </a:r>
          <a:endParaRPr lang="es-ES" sz="1100" b="1">
            <a:solidFill>
              <a:srgbClr val="FFFF00"/>
            </a:solidFill>
          </a:endParaRPr>
        </a:p>
        <a:p>
          <a:pPr algn="l"/>
          <a:endParaRPr lang="es-ES" sz="1100"/>
        </a:p>
      </xdr:txBody>
    </xdr:sp>
    <xdr:clientData/>
  </xdr:twoCellAnchor>
  <xdr:twoCellAnchor editAs="oneCell">
    <xdr:from>
      <xdr:col>17</xdr:col>
      <xdr:colOff>184150</xdr:colOff>
      <xdr:row>0</xdr:row>
      <xdr:rowOff>88901</xdr:rowOff>
    </xdr:from>
    <xdr:to>
      <xdr:col>21</xdr:col>
      <xdr:colOff>120650</xdr:colOff>
      <xdr:row>0</xdr:row>
      <xdr:rowOff>629053</xdr:rowOff>
    </xdr:to>
    <xdr:pic>
      <xdr:nvPicPr>
        <xdr:cNvPr id="7" name="Imagen 6" descr="Resultado de imagen de bandera cantabria">
          <a:extLst>
            <a:ext uri="{FF2B5EF4-FFF2-40B4-BE49-F238E27FC236}">
              <a16:creationId xmlns="" xmlns:a16="http://schemas.microsoft.com/office/drawing/2014/main" id="{7F0228F6-3927-4BBB-A13B-DF69569F6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88901"/>
          <a:ext cx="958850" cy="540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990600</xdr:colOff>
      <xdr:row>0</xdr:row>
      <xdr:rowOff>69850</xdr:rowOff>
    </xdr:from>
    <xdr:to>
      <xdr:col>1</xdr:col>
      <xdr:colOff>1514458</xdr:colOff>
      <xdr:row>0</xdr:row>
      <xdr:rowOff>673100</xdr:rowOff>
    </xdr:to>
    <xdr:pic>
      <xdr:nvPicPr>
        <xdr:cNvPr id="8" name="Imagen 7" descr="Resultado de imagen de aesgolf">
          <a:extLst>
            <a:ext uri="{FF2B5EF4-FFF2-40B4-BE49-F238E27FC236}">
              <a16:creationId xmlns="" xmlns:a16="http://schemas.microsoft.com/office/drawing/2014/main" id="{C524F7A5-C82B-4861-97C5-10A1D94F5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850" y="69850"/>
          <a:ext cx="600058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4</xdr:row>
      <xdr:rowOff>0</xdr:rowOff>
    </xdr:from>
    <xdr:to>
      <xdr:col>31</xdr:col>
      <xdr:colOff>469900</xdr:colOff>
      <xdr:row>22</xdr:row>
      <xdr:rowOff>6350</xdr:rowOff>
    </xdr:to>
    <xdr:sp macro="" textlink="">
      <xdr:nvSpPr>
        <xdr:cNvPr id="1027" name="AutoShape 3" descr="Resultado de imagen de aesgolf">
          <a:extLst>
            <a:ext uri="{FF2B5EF4-FFF2-40B4-BE49-F238E27FC236}">
              <a16:creationId xmlns="" xmlns:a16="http://schemas.microsoft.com/office/drawing/2014/main" id="{37E9099C-4B4F-4C58-A1B9-0B3DC98029A4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422400"/>
          <a:ext cx="24384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30</xdr:col>
      <xdr:colOff>171450</xdr:colOff>
      <xdr:row>41</xdr:row>
      <xdr:rowOff>0</xdr:rowOff>
    </xdr:to>
    <xdr:sp macro="" textlink="">
      <xdr:nvSpPr>
        <xdr:cNvPr id="1029" name="AutoShape 5" descr="Resultado de imagen de aesgolf">
          <a:extLst>
            <a:ext uri="{FF2B5EF4-FFF2-40B4-BE49-F238E27FC236}">
              <a16:creationId xmlns="" xmlns:a16="http://schemas.microsoft.com/office/drawing/2014/main" id="{F04F061C-692E-4E00-8FC5-F45383B0955E}"/>
            </a:ext>
          </a:extLst>
        </xdr:cNvPr>
        <xdr:cNvSpPr>
          <a:spLocks noChangeAspect="1" noChangeArrowheads="1"/>
        </xdr:cNvSpPr>
      </xdr:nvSpPr>
      <xdr:spPr bwMode="auto">
        <a:xfrm>
          <a:off x="8502650" y="1854200"/>
          <a:ext cx="24384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30</xdr:col>
      <xdr:colOff>171450</xdr:colOff>
      <xdr:row>41</xdr:row>
      <xdr:rowOff>0</xdr:rowOff>
    </xdr:to>
    <xdr:sp macro="" textlink="">
      <xdr:nvSpPr>
        <xdr:cNvPr id="1031" name="AutoShape 7" descr="Resultado de imagen de aesgolf">
          <a:extLst>
            <a:ext uri="{FF2B5EF4-FFF2-40B4-BE49-F238E27FC236}">
              <a16:creationId xmlns="" xmlns:a16="http://schemas.microsoft.com/office/drawing/2014/main" id="{EEA00FF7-D082-4769-BACA-8E7E9D9AC974}"/>
            </a:ext>
          </a:extLst>
        </xdr:cNvPr>
        <xdr:cNvSpPr>
          <a:spLocks noChangeAspect="1" noChangeArrowheads="1"/>
        </xdr:cNvSpPr>
      </xdr:nvSpPr>
      <xdr:spPr bwMode="auto">
        <a:xfrm>
          <a:off x="8502650" y="1854200"/>
          <a:ext cx="24384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569323</xdr:colOff>
      <xdr:row>0</xdr:row>
      <xdr:rowOff>641350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0E92A719-3AD9-4B85-994B-4A55CB421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76200"/>
          <a:ext cx="435973" cy="56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9"/>
  <sheetViews>
    <sheetView tabSelected="1" topLeftCell="A16" zoomScaleNormal="90" workbookViewId="0">
      <selection activeCell="S53" sqref="S53"/>
    </sheetView>
  </sheetViews>
  <sheetFormatPr baseColWidth="10" defaultRowHeight="12.75"/>
  <cols>
    <col min="1" max="1" width="3.140625" customWidth="1"/>
    <col min="2" max="2" width="51.7109375" customWidth="1"/>
    <col min="3" max="10" width="3.7109375" customWidth="1"/>
    <col min="11" max="11" width="5.85546875" customWidth="1"/>
    <col min="12" max="20" width="3.7109375" customWidth="1"/>
    <col min="21" max="21" width="3.42578125" customWidth="1"/>
    <col min="22" max="22" width="4.42578125" customWidth="1"/>
    <col min="23" max="23" width="8.85546875" customWidth="1"/>
    <col min="24" max="24" width="9.42578125" hidden="1" customWidth="1"/>
    <col min="25" max="25" width="13.85546875" hidden="1" customWidth="1"/>
    <col min="26" max="26" width="6.5703125" customWidth="1"/>
    <col min="27" max="30" width="10.85546875" customWidth="1"/>
    <col min="31" max="31" width="6.5703125" customWidth="1"/>
  </cols>
  <sheetData>
    <row r="1" spans="1:31" ht="72.599999999999994" customHeight="1">
      <c r="B1" s="82" t="s">
        <v>27</v>
      </c>
      <c r="F1" s="166" t="s">
        <v>36</v>
      </c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</row>
    <row r="2" spans="1:31" ht="15.75">
      <c r="A2" s="4"/>
      <c r="B2" s="82" t="s">
        <v>77</v>
      </c>
      <c r="C2" s="156" t="s">
        <v>31</v>
      </c>
      <c r="D2" s="157"/>
      <c r="E2" s="158"/>
      <c r="F2" s="156" t="s">
        <v>32</v>
      </c>
      <c r="G2" s="159"/>
      <c r="H2" s="158"/>
      <c r="I2" s="156" t="s">
        <v>33</v>
      </c>
      <c r="J2" s="160"/>
      <c r="K2" s="161"/>
      <c r="L2" s="171" t="s">
        <v>73</v>
      </c>
      <c r="M2" s="157"/>
      <c r="N2" s="163"/>
      <c r="O2" s="162" t="s">
        <v>34</v>
      </c>
      <c r="P2" s="157"/>
      <c r="Q2" s="158"/>
      <c r="R2" s="160" t="s">
        <v>35</v>
      </c>
      <c r="S2" s="157"/>
      <c r="T2" s="158"/>
      <c r="U2" s="164"/>
      <c r="V2" s="163"/>
    </row>
    <row r="3" spans="1:31" ht="12" customHeight="1">
      <c r="A3" s="2" t="s">
        <v>17</v>
      </c>
      <c r="B3" s="14" t="s">
        <v>24</v>
      </c>
      <c r="C3" s="9" t="s">
        <v>26</v>
      </c>
      <c r="D3" s="9" t="s">
        <v>23</v>
      </c>
      <c r="E3" s="9" t="s">
        <v>25</v>
      </c>
      <c r="F3" s="9" t="s">
        <v>26</v>
      </c>
      <c r="G3" s="9" t="s">
        <v>23</v>
      </c>
      <c r="H3" s="9" t="s">
        <v>25</v>
      </c>
      <c r="I3" s="9" t="s">
        <v>26</v>
      </c>
      <c r="J3" s="9" t="s">
        <v>23</v>
      </c>
      <c r="K3" s="9" t="s">
        <v>25</v>
      </c>
      <c r="L3" s="9" t="s">
        <v>26</v>
      </c>
      <c r="M3" s="9" t="s">
        <v>23</v>
      </c>
      <c r="N3" s="9" t="s">
        <v>25</v>
      </c>
      <c r="O3" s="9" t="s">
        <v>26</v>
      </c>
      <c r="P3" s="9" t="s">
        <v>23</v>
      </c>
      <c r="Q3" s="9" t="s">
        <v>25</v>
      </c>
      <c r="R3" s="9" t="s">
        <v>26</v>
      </c>
      <c r="S3" s="9" t="s">
        <v>23</v>
      </c>
      <c r="T3" s="9" t="s">
        <v>25</v>
      </c>
      <c r="U3" s="1" t="s">
        <v>16</v>
      </c>
      <c r="V3" s="63" t="s">
        <v>22</v>
      </c>
      <c r="X3" s="7" t="s">
        <v>28</v>
      </c>
      <c r="Y3" s="8" t="s">
        <v>29</v>
      </c>
      <c r="AA3" s="36"/>
    </row>
    <row r="4" spans="1:31" ht="12" customHeight="1">
      <c r="A4" s="126" t="s">
        <v>19</v>
      </c>
      <c r="B4" s="168" t="s">
        <v>72</v>
      </c>
      <c r="C4" s="133">
        <v>60</v>
      </c>
      <c r="D4" s="177">
        <f t="shared" ref="D4:D10" si="0">VLOOKUP(C4,$X$3:$Y$55,2)</f>
        <v>34</v>
      </c>
      <c r="E4" s="132"/>
      <c r="F4" s="133">
        <v>61</v>
      </c>
      <c r="G4" s="65">
        <f t="shared" ref="G4:G12" si="1">VLOOKUP(F4,$X$3:$Y$55,2)</f>
        <v>33</v>
      </c>
      <c r="H4" s="132"/>
      <c r="I4" s="133">
        <v>60</v>
      </c>
      <c r="J4" s="65">
        <f t="shared" ref="J4:J11" si="2">VLOOKUP(I4,$X$3:$Y$55,2)</f>
        <v>34</v>
      </c>
      <c r="K4" s="132"/>
      <c r="L4" s="133">
        <v>60</v>
      </c>
      <c r="M4" s="175">
        <f t="shared" ref="M4:M10" si="3">VLOOKUP(L4,$X$3:$Y$55,2)</f>
        <v>34</v>
      </c>
      <c r="N4" s="132"/>
      <c r="O4" s="133">
        <v>55</v>
      </c>
      <c r="P4" s="175">
        <f>VLOOKUP(O4,$X$3:$Y$55,2)</f>
        <v>39</v>
      </c>
      <c r="Q4" s="176">
        <v>10</v>
      </c>
      <c r="R4" s="133">
        <v>54</v>
      </c>
      <c r="S4" s="175">
        <f t="shared" ref="S4:S15" si="4">VLOOKUP(R4,$X$3:$Y$55,2)</f>
        <v>40</v>
      </c>
      <c r="T4" s="137">
        <v>10</v>
      </c>
      <c r="U4" s="135">
        <v>1</v>
      </c>
      <c r="V4" s="138">
        <f>SUM(D4,E4,H4,K4,M4,N4,P4,Q4,S4,T4)</f>
        <v>167</v>
      </c>
      <c r="W4" s="131"/>
      <c r="X4" s="85">
        <v>40</v>
      </c>
      <c r="Y4" s="86">
        <v>54</v>
      </c>
      <c r="Z4" s="84"/>
      <c r="AA4" s="84"/>
      <c r="AB4" s="84"/>
      <c r="AC4" s="84"/>
      <c r="AD4" s="84"/>
      <c r="AE4" s="84"/>
    </row>
    <row r="5" spans="1:31" ht="12.75" customHeight="1">
      <c r="A5" s="126" t="s">
        <v>18</v>
      </c>
      <c r="B5" s="57" t="s">
        <v>39</v>
      </c>
      <c r="C5" s="39">
        <v>57</v>
      </c>
      <c r="D5" s="175">
        <f t="shared" si="0"/>
        <v>37</v>
      </c>
      <c r="E5" s="38"/>
      <c r="F5" s="39">
        <v>57</v>
      </c>
      <c r="G5" s="175">
        <f t="shared" si="1"/>
        <v>37</v>
      </c>
      <c r="H5" s="38"/>
      <c r="I5" s="39">
        <v>54</v>
      </c>
      <c r="J5" s="175">
        <f t="shared" si="2"/>
        <v>40</v>
      </c>
      <c r="K5" s="167">
        <v>10</v>
      </c>
      <c r="L5" s="39">
        <v>56</v>
      </c>
      <c r="M5" s="175">
        <f t="shared" si="3"/>
        <v>38</v>
      </c>
      <c r="N5" s="52"/>
      <c r="O5" s="39">
        <v>59</v>
      </c>
      <c r="P5" s="65">
        <f>VLOOKUP(O5,$X$3:$Y$55,2)</f>
        <v>35</v>
      </c>
      <c r="Q5" s="38"/>
      <c r="R5" s="39">
        <v>62</v>
      </c>
      <c r="S5" s="65">
        <f t="shared" si="4"/>
        <v>32</v>
      </c>
      <c r="T5" s="38"/>
      <c r="U5" s="66">
        <v>2</v>
      </c>
      <c r="V5" s="169">
        <f>SUM(D5,E5,G5,H5,J5,K5,M5,N5,Q5,T5)</f>
        <v>162</v>
      </c>
      <c r="W5" s="131"/>
      <c r="X5" s="85">
        <v>41</v>
      </c>
      <c r="Y5" s="86">
        <v>53</v>
      </c>
      <c r="Z5" s="84"/>
      <c r="AA5" s="84"/>
      <c r="AB5" s="84"/>
      <c r="AD5" s="84"/>
      <c r="AE5" s="84"/>
    </row>
    <row r="6" spans="1:31" ht="11.1" customHeight="1">
      <c r="A6" s="126" t="s">
        <v>20</v>
      </c>
      <c r="B6" s="56" t="s">
        <v>44</v>
      </c>
      <c r="C6" s="39">
        <v>63</v>
      </c>
      <c r="D6" s="65">
        <f t="shared" si="0"/>
        <v>31</v>
      </c>
      <c r="E6" s="52"/>
      <c r="F6" s="39">
        <v>58</v>
      </c>
      <c r="G6" s="175">
        <f t="shared" si="1"/>
        <v>36</v>
      </c>
      <c r="H6" s="52"/>
      <c r="I6" s="39">
        <v>57</v>
      </c>
      <c r="J6" s="175">
        <f t="shared" si="2"/>
        <v>37</v>
      </c>
      <c r="K6" s="52">
        <v>5</v>
      </c>
      <c r="L6" s="39">
        <v>52</v>
      </c>
      <c r="M6" s="175">
        <f t="shared" si="3"/>
        <v>42</v>
      </c>
      <c r="N6" s="52">
        <v>5</v>
      </c>
      <c r="O6" s="39">
        <v>62</v>
      </c>
      <c r="P6" s="175">
        <f>VLOOKUP(O6,$X$3:$Y$55,2)</f>
        <v>32</v>
      </c>
      <c r="Q6" s="52"/>
      <c r="R6" s="39">
        <v>64</v>
      </c>
      <c r="S6" s="65">
        <f t="shared" si="4"/>
        <v>30</v>
      </c>
      <c r="T6" s="52"/>
      <c r="U6" s="66">
        <v>3</v>
      </c>
      <c r="V6" s="169">
        <f>SUM(,E6,G6,H6,J6,K6,M6,N6,P6,Q6,T6)</f>
        <v>157</v>
      </c>
      <c r="W6" s="131"/>
      <c r="X6" s="85">
        <v>42</v>
      </c>
      <c r="Y6" s="86">
        <v>52</v>
      </c>
      <c r="Z6" s="84"/>
      <c r="AA6" s="84"/>
      <c r="AB6" s="84"/>
      <c r="AC6" s="84"/>
      <c r="AD6" s="84"/>
      <c r="AE6" s="84"/>
    </row>
    <row r="7" spans="1:31" ht="10.7" customHeight="1">
      <c r="A7" s="126" t="s">
        <v>0</v>
      </c>
      <c r="B7" s="57" t="s">
        <v>37</v>
      </c>
      <c r="C7" s="39">
        <v>56</v>
      </c>
      <c r="D7" s="178">
        <f t="shared" si="0"/>
        <v>38</v>
      </c>
      <c r="E7" s="52">
        <v>10</v>
      </c>
      <c r="F7" s="39">
        <v>61</v>
      </c>
      <c r="G7" s="65">
        <f t="shared" si="1"/>
        <v>33</v>
      </c>
      <c r="H7" s="40"/>
      <c r="I7" s="39">
        <v>59</v>
      </c>
      <c r="J7" s="175">
        <f t="shared" si="2"/>
        <v>35</v>
      </c>
      <c r="K7" s="38"/>
      <c r="L7" s="39">
        <v>59</v>
      </c>
      <c r="M7" s="65">
        <f t="shared" si="3"/>
        <v>35</v>
      </c>
      <c r="N7" s="40"/>
      <c r="O7" s="39">
        <v>59</v>
      </c>
      <c r="P7" s="175">
        <f>VLOOKUP(O7,$X$3:$Y$55,2)</f>
        <v>35</v>
      </c>
      <c r="Q7" s="40"/>
      <c r="R7" s="39">
        <v>57</v>
      </c>
      <c r="S7" s="175">
        <f t="shared" si="4"/>
        <v>37</v>
      </c>
      <c r="T7" s="38"/>
      <c r="U7" s="66">
        <v>1</v>
      </c>
      <c r="V7" s="169">
        <f>SUM(D7,E7,H7,K7,M7,N7,P7,Q7,S7,T7)</f>
        <v>155</v>
      </c>
      <c r="W7" s="35"/>
      <c r="X7" s="85">
        <v>43</v>
      </c>
      <c r="Y7" s="86">
        <v>51</v>
      </c>
      <c r="Z7" s="4"/>
    </row>
    <row r="8" spans="1:31" ht="10.7" customHeight="1">
      <c r="A8" s="126" t="s">
        <v>21</v>
      </c>
      <c r="B8" s="56" t="s">
        <v>43</v>
      </c>
      <c r="C8" s="43">
        <v>62</v>
      </c>
      <c r="D8" s="175">
        <f t="shared" si="0"/>
        <v>32</v>
      </c>
      <c r="E8" s="38"/>
      <c r="F8" s="39">
        <v>52</v>
      </c>
      <c r="G8" s="175">
        <f t="shared" si="1"/>
        <v>42</v>
      </c>
      <c r="H8" s="52">
        <v>10</v>
      </c>
      <c r="I8" s="39">
        <v>62</v>
      </c>
      <c r="J8" s="65">
        <f t="shared" si="2"/>
        <v>32</v>
      </c>
      <c r="K8" s="51"/>
      <c r="L8" s="39">
        <v>60</v>
      </c>
      <c r="M8" s="175">
        <f t="shared" si="3"/>
        <v>34</v>
      </c>
      <c r="N8" s="38"/>
      <c r="O8" s="39" t="s">
        <v>52</v>
      </c>
      <c r="P8" s="65">
        <v>0</v>
      </c>
      <c r="Q8" s="38"/>
      <c r="R8" s="39">
        <v>61</v>
      </c>
      <c r="S8" s="175">
        <f t="shared" si="4"/>
        <v>33</v>
      </c>
      <c r="T8" s="38"/>
      <c r="U8" s="66">
        <v>4</v>
      </c>
      <c r="V8" s="169">
        <f>SUM(D8,E8,G8,H8,K8,M8,N8,P8,Q8,S8,T8)</f>
        <v>151</v>
      </c>
      <c r="W8" s="30"/>
      <c r="X8" s="85">
        <v>44</v>
      </c>
      <c r="Y8" s="86">
        <v>50</v>
      </c>
      <c r="Z8" s="4"/>
    </row>
    <row r="9" spans="1:31" ht="10.7" customHeight="1">
      <c r="A9" s="126" t="s">
        <v>1</v>
      </c>
      <c r="B9" s="57" t="s">
        <v>47</v>
      </c>
      <c r="C9" s="19">
        <v>66</v>
      </c>
      <c r="D9" s="65">
        <f t="shared" si="0"/>
        <v>28</v>
      </c>
      <c r="E9" s="51"/>
      <c r="F9" s="39">
        <v>63</v>
      </c>
      <c r="G9" s="175">
        <f t="shared" si="1"/>
        <v>31</v>
      </c>
      <c r="H9" s="38"/>
      <c r="I9" s="39">
        <v>63</v>
      </c>
      <c r="J9" s="175">
        <f t="shared" si="2"/>
        <v>31</v>
      </c>
      <c r="K9" s="40"/>
      <c r="L9" s="39">
        <v>51</v>
      </c>
      <c r="M9" s="175">
        <f t="shared" si="3"/>
        <v>43</v>
      </c>
      <c r="N9" s="40">
        <v>10</v>
      </c>
      <c r="O9" s="39">
        <v>62</v>
      </c>
      <c r="P9" s="175">
        <f>VLOOKUP(O9,$X$3:$Y$55,2)</f>
        <v>32</v>
      </c>
      <c r="Q9" s="40"/>
      <c r="R9" s="39">
        <v>64</v>
      </c>
      <c r="S9" s="65">
        <f t="shared" si="4"/>
        <v>30</v>
      </c>
      <c r="T9" s="40"/>
      <c r="U9" s="66">
        <v>0</v>
      </c>
      <c r="V9" s="169">
        <f>SUM(E9,G9,H9,J9,K9,M9,N9,P9,Q9,T9)</f>
        <v>147</v>
      </c>
      <c r="W9" s="32"/>
      <c r="X9" s="85">
        <v>45</v>
      </c>
      <c r="Y9" s="86">
        <v>49</v>
      </c>
      <c r="Z9" s="4"/>
    </row>
    <row r="10" spans="1:31" ht="10.7" customHeight="1">
      <c r="A10" s="126" t="s">
        <v>2</v>
      </c>
      <c r="B10" s="24" t="s">
        <v>48</v>
      </c>
      <c r="C10" s="19">
        <v>69</v>
      </c>
      <c r="D10" s="65">
        <f t="shared" si="0"/>
        <v>25</v>
      </c>
      <c r="E10" s="125"/>
      <c r="F10" s="19">
        <v>56</v>
      </c>
      <c r="G10" s="175">
        <f t="shared" si="1"/>
        <v>38</v>
      </c>
      <c r="H10" s="125">
        <v>5</v>
      </c>
      <c r="I10" s="19">
        <v>73</v>
      </c>
      <c r="J10" s="65">
        <f t="shared" si="2"/>
        <v>21</v>
      </c>
      <c r="K10" s="91"/>
      <c r="L10" s="92">
        <v>62</v>
      </c>
      <c r="M10" s="175">
        <f t="shared" si="3"/>
        <v>32</v>
      </c>
      <c r="N10" s="91"/>
      <c r="O10" s="92">
        <v>58</v>
      </c>
      <c r="P10" s="175">
        <f>VLOOKUP(O10,$X$3:$Y$55,2)</f>
        <v>36</v>
      </c>
      <c r="Q10" s="91"/>
      <c r="R10" s="92">
        <v>63</v>
      </c>
      <c r="S10" s="175">
        <f t="shared" si="4"/>
        <v>31</v>
      </c>
      <c r="T10" s="125"/>
      <c r="U10" s="93">
        <v>4</v>
      </c>
      <c r="V10" s="169">
        <f>SUM(E10,G10,H10,K10,M10,N10,P10,Q10,S10,T10)</f>
        <v>142</v>
      </c>
      <c r="W10" s="11"/>
      <c r="X10" s="85">
        <v>46</v>
      </c>
      <c r="Y10" s="86">
        <v>48</v>
      </c>
    </row>
    <row r="11" spans="1:31" ht="10.7" customHeight="1">
      <c r="A11" s="126" t="s">
        <v>5</v>
      </c>
      <c r="B11" s="56" t="s">
        <v>49</v>
      </c>
      <c r="C11" s="43" t="s">
        <v>50</v>
      </c>
      <c r="D11" s="65">
        <v>0</v>
      </c>
      <c r="E11" s="51"/>
      <c r="F11" s="39">
        <v>60</v>
      </c>
      <c r="G11" s="175">
        <f t="shared" si="1"/>
        <v>34</v>
      </c>
      <c r="H11" s="40"/>
      <c r="I11" s="39">
        <v>61</v>
      </c>
      <c r="J11" s="175">
        <f t="shared" si="2"/>
        <v>33</v>
      </c>
      <c r="K11" s="40"/>
      <c r="L11" s="39" t="s">
        <v>52</v>
      </c>
      <c r="M11" s="65">
        <v>0</v>
      </c>
      <c r="N11" s="38"/>
      <c r="O11" s="39">
        <v>65</v>
      </c>
      <c r="P11" s="175">
        <f>VLOOKUP(O11,$X$3:$Y$55,2)</f>
        <v>29</v>
      </c>
      <c r="Q11" s="38"/>
      <c r="R11" s="39">
        <v>54</v>
      </c>
      <c r="S11" s="175">
        <f t="shared" si="4"/>
        <v>40</v>
      </c>
      <c r="T11" s="52">
        <v>5</v>
      </c>
      <c r="U11" s="66">
        <v>3</v>
      </c>
      <c r="V11" s="169">
        <f>SUM(D11,E11,G11,H11,J11,K11,M11,N11,P11,Q11,S11,T11)</f>
        <v>141</v>
      </c>
      <c r="W11" s="12"/>
      <c r="X11" s="85">
        <v>47</v>
      </c>
      <c r="Y11" s="86">
        <v>47</v>
      </c>
      <c r="AC11" s="13"/>
    </row>
    <row r="12" spans="1:31" ht="10.7" customHeight="1">
      <c r="A12" s="126" t="s">
        <v>3</v>
      </c>
      <c r="B12" s="57" t="s">
        <v>46</v>
      </c>
      <c r="C12" s="19">
        <v>65</v>
      </c>
      <c r="D12" s="175">
        <f>VLOOKUP(C12,$X$3:$Y$55,2)</f>
        <v>29</v>
      </c>
      <c r="E12" s="51"/>
      <c r="F12" s="39">
        <v>58</v>
      </c>
      <c r="G12" s="175">
        <f t="shared" si="1"/>
        <v>36</v>
      </c>
      <c r="H12" s="40"/>
      <c r="I12" s="39" t="s">
        <v>50</v>
      </c>
      <c r="J12" s="65">
        <v>0</v>
      </c>
      <c r="K12" s="38"/>
      <c r="L12" s="39">
        <v>54</v>
      </c>
      <c r="M12" s="175">
        <f>VLOOKUP(L12,$X$3:$Y$55,2)</f>
        <v>40</v>
      </c>
      <c r="N12" s="38"/>
      <c r="O12" s="39" t="s">
        <v>52</v>
      </c>
      <c r="P12" s="65">
        <v>0</v>
      </c>
      <c r="Q12" s="38"/>
      <c r="R12" s="39">
        <v>62</v>
      </c>
      <c r="S12" s="175">
        <f t="shared" si="4"/>
        <v>32</v>
      </c>
      <c r="T12" s="38"/>
      <c r="U12" s="66">
        <v>1</v>
      </c>
      <c r="V12" s="169">
        <f>SUM(D12,E12,G12,H12,J12,K12,M12,N12,P12,Q12,S12,T12)</f>
        <v>137</v>
      </c>
      <c r="W12" s="10"/>
      <c r="X12" s="85">
        <v>48</v>
      </c>
      <c r="Y12" s="86">
        <v>46</v>
      </c>
    </row>
    <row r="13" spans="1:31" ht="10.7" customHeight="1">
      <c r="A13" s="126" t="s">
        <v>4</v>
      </c>
      <c r="B13" s="56" t="s">
        <v>67</v>
      </c>
      <c r="C13" s="19">
        <v>68</v>
      </c>
      <c r="D13" s="175">
        <f>VLOOKUP(C13,$X$3:$Y$55,2)</f>
        <v>26</v>
      </c>
      <c r="E13" s="52"/>
      <c r="F13" s="43" t="s">
        <v>52</v>
      </c>
      <c r="G13" s="65">
        <v>0</v>
      </c>
      <c r="H13" s="41"/>
      <c r="I13" s="43">
        <v>67</v>
      </c>
      <c r="J13" s="175">
        <f>VLOOKUP(I13,$X$3:$Y$55,2)</f>
        <v>27</v>
      </c>
      <c r="K13" s="38"/>
      <c r="L13" s="43">
        <v>55</v>
      </c>
      <c r="M13" s="175">
        <f>VLOOKUP(L13,$X$3:$Y$55,2)</f>
        <v>39</v>
      </c>
      <c r="N13" s="52"/>
      <c r="O13" s="43">
        <v>61</v>
      </c>
      <c r="P13" s="175">
        <f>VLOOKUP(O13,$X$3:$Y$55,2)</f>
        <v>33</v>
      </c>
      <c r="Q13" s="52"/>
      <c r="R13" s="43">
        <v>56</v>
      </c>
      <c r="S13" s="175">
        <f t="shared" si="4"/>
        <v>38</v>
      </c>
      <c r="T13" s="51"/>
      <c r="U13" s="66">
        <v>3</v>
      </c>
      <c r="V13" s="169">
        <f>SUM(E13,G13,H13,J13,K13,M13,N13,P13,Q13,S13,T13)</f>
        <v>137</v>
      </c>
      <c r="W13" s="10"/>
      <c r="X13" s="85">
        <v>49</v>
      </c>
      <c r="Y13" s="86">
        <v>45</v>
      </c>
      <c r="AC13" s="13"/>
    </row>
    <row r="14" spans="1:31" ht="10.7" customHeight="1">
      <c r="A14" s="126" t="s">
        <v>6</v>
      </c>
      <c r="B14" s="57" t="s">
        <v>42</v>
      </c>
      <c r="C14" s="20">
        <v>62</v>
      </c>
      <c r="D14" s="175">
        <f>VLOOKUP(C14,$X$3:$Y$55,2)</f>
        <v>32</v>
      </c>
      <c r="E14" s="38"/>
      <c r="F14" s="39">
        <v>66</v>
      </c>
      <c r="G14" s="175">
        <f>VLOOKUP(F14,$X$3:$Y$55,2)</f>
        <v>28</v>
      </c>
      <c r="H14" s="38"/>
      <c r="I14" s="39" t="s">
        <v>52</v>
      </c>
      <c r="J14" s="65">
        <v>0</v>
      </c>
      <c r="K14" s="38"/>
      <c r="L14" s="39">
        <v>58</v>
      </c>
      <c r="M14" s="175">
        <f>VLOOKUP(L14,$X$3:$Y$55,2)</f>
        <v>36</v>
      </c>
      <c r="N14" s="38"/>
      <c r="O14" s="39" t="s">
        <v>52</v>
      </c>
      <c r="P14" s="65">
        <v>0</v>
      </c>
      <c r="Q14" s="52"/>
      <c r="R14" s="39">
        <v>55</v>
      </c>
      <c r="S14" s="175">
        <f t="shared" si="4"/>
        <v>39</v>
      </c>
      <c r="T14" s="51"/>
      <c r="U14" s="66">
        <v>0</v>
      </c>
      <c r="V14" s="169">
        <f>SUM(D14,E14,G14,H14,J14,K14,M14,N14,P14,Q14,S14,T14)</f>
        <v>135</v>
      </c>
      <c r="W14" s="10"/>
      <c r="X14" s="85">
        <v>50</v>
      </c>
      <c r="Y14" s="86">
        <v>44</v>
      </c>
    </row>
    <row r="15" spans="1:31" ht="10.7" customHeight="1">
      <c r="A15" s="126" t="s">
        <v>7</v>
      </c>
      <c r="B15" s="58" t="s">
        <v>40</v>
      </c>
      <c r="C15" s="19">
        <v>58</v>
      </c>
      <c r="D15" s="175">
        <f>VLOOKUP(C15,$X$3:$Y$55,2)</f>
        <v>36</v>
      </c>
      <c r="E15" s="38"/>
      <c r="F15" s="39">
        <v>70</v>
      </c>
      <c r="G15" s="65">
        <f>VLOOKUP(F15,$X$3:$Y$55,2)</f>
        <v>24</v>
      </c>
      <c r="H15" s="52"/>
      <c r="I15" s="39">
        <v>67</v>
      </c>
      <c r="J15" s="175">
        <f>VLOOKUP(I15,$X$3:$Y$55,2)</f>
        <v>27</v>
      </c>
      <c r="K15" s="40"/>
      <c r="L15" s="39">
        <v>62</v>
      </c>
      <c r="M15" s="175">
        <f>VLOOKUP(L15,$X$3:$Y$55,2)</f>
        <v>32</v>
      </c>
      <c r="N15" s="40"/>
      <c r="O15" s="39" t="s">
        <v>52</v>
      </c>
      <c r="P15" s="65">
        <v>0</v>
      </c>
      <c r="Q15" s="40"/>
      <c r="R15" s="39">
        <v>58</v>
      </c>
      <c r="S15" s="175">
        <f t="shared" si="4"/>
        <v>36</v>
      </c>
      <c r="T15" s="40"/>
      <c r="U15" s="66">
        <v>2</v>
      </c>
      <c r="V15" s="169">
        <f>SUM(D15,E15,H15,J15,K15,M15,N15,P15,Q15,S15,T15)</f>
        <v>131</v>
      </c>
      <c r="W15" s="10"/>
      <c r="X15" s="85">
        <v>51</v>
      </c>
      <c r="Y15" s="86">
        <v>43</v>
      </c>
    </row>
    <row r="16" spans="1:31" ht="10.7" customHeight="1">
      <c r="A16" s="126" t="s">
        <v>8</v>
      </c>
      <c r="B16" s="58" t="s">
        <v>51</v>
      </c>
      <c r="C16" s="19" t="s">
        <v>52</v>
      </c>
      <c r="D16" s="175">
        <v>0</v>
      </c>
      <c r="E16" s="38"/>
      <c r="F16" s="39" t="s">
        <v>52</v>
      </c>
      <c r="G16" s="65">
        <v>0</v>
      </c>
      <c r="H16" s="38"/>
      <c r="I16" s="39">
        <v>64</v>
      </c>
      <c r="J16" s="175">
        <f>VLOOKUP(I16,$X$3:$Y$55,2)</f>
        <v>30</v>
      </c>
      <c r="K16" s="38"/>
      <c r="L16" s="39">
        <v>58</v>
      </c>
      <c r="M16" s="175">
        <f>VLOOKUP(L16,$X$3:$Y$55,2)</f>
        <v>36</v>
      </c>
      <c r="N16" s="38"/>
      <c r="O16" s="39">
        <v>56</v>
      </c>
      <c r="P16" s="175">
        <f>VLOOKUP(O16,$X$3:$Y$55,2)</f>
        <v>38</v>
      </c>
      <c r="Q16" s="52">
        <v>5</v>
      </c>
      <c r="R16" s="39" t="s">
        <v>75</v>
      </c>
      <c r="S16" s="65">
        <v>0</v>
      </c>
      <c r="T16" s="38"/>
      <c r="U16" s="66">
        <v>2</v>
      </c>
      <c r="V16" s="169">
        <f>SUM(D16,E16,G16,H16,J16,K16,M16,N16,P16,Q16,S16,T16)</f>
        <v>109</v>
      </c>
      <c r="W16" s="10"/>
      <c r="X16" s="85">
        <v>52</v>
      </c>
      <c r="Y16" s="86">
        <v>42</v>
      </c>
    </row>
    <row r="17" spans="1:25" ht="10.7" customHeight="1">
      <c r="A17" s="126" t="s">
        <v>9</v>
      </c>
      <c r="B17" s="87" t="s">
        <v>38</v>
      </c>
      <c r="C17" s="119">
        <v>56</v>
      </c>
      <c r="D17" s="175">
        <f>VLOOKUP(C17,$X$3:$Y$55,2)</f>
        <v>38</v>
      </c>
      <c r="E17" s="120">
        <v>5</v>
      </c>
      <c r="F17" s="88">
        <v>65</v>
      </c>
      <c r="G17" s="175">
        <f>VLOOKUP(F17,$X$3:$Y$55,2)</f>
        <v>29</v>
      </c>
      <c r="H17" s="89"/>
      <c r="I17" s="88">
        <v>61</v>
      </c>
      <c r="J17" s="175">
        <f>VLOOKUP(I17,$X$3:$Y$55,2)</f>
        <v>33</v>
      </c>
      <c r="K17" s="127"/>
      <c r="L17" s="88" t="s">
        <v>52</v>
      </c>
      <c r="M17" s="175">
        <v>0</v>
      </c>
      <c r="N17" s="120"/>
      <c r="O17" s="88" t="s">
        <v>52</v>
      </c>
      <c r="P17" s="65">
        <v>0</v>
      </c>
      <c r="Q17" s="120"/>
      <c r="R17" s="88" t="s">
        <v>50</v>
      </c>
      <c r="S17" s="65">
        <v>0</v>
      </c>
      <c r="T17" s="89"/>
      <c r="U17" s="90">
        <v>2</v>
      </c>
      <c r="V17" s="169">
        <f>SUM(D17,E17,G17,H17,J17,K17,M17,N17,P17,Q17,S17,T17)</f>
        <v>105</v>
      </c>
      <c r="W17" s="10"/>
      <c r="X17" s="85">
        <v>53</v>
      </c>
      <c r="Y17" s="86">
        <v>41</v>
      </c>
    </row>
    <row r="18" spans="1:25" ht="10.7" customHeight="1">
      <c r="A18" s="126" t="s">
        <v>10</v>
      </c>
      <c r="B18" s="57" t="s">
        <v>45</v>
      </c>
      <c r="C18" s="43">
        <v>63</v>
      </c>
      <c r="D18" s="175">
        <f>VLOOKUP(C18,$X$3:$Y$55,2)</f>
        <v>31</v>
      </c>
      <c r="E18" s="38"/>
      <c r="F18" s="39" t="s">
        <v>52</v>
      </c>
      <c r="G18" s="175">
        <v>0</v>
      </c>
      <c r="H18" s="38"/>
      <c r="I18" s="39">
        <v>66</v>
      </c>
      <c r="J18" s="175">
        <f>VLOOKUP(I18,$X$3:$Y$55,2)</f>
        <v>28</v>
      </c>
      <c r="K18" s="38"/>
      <c r="L18" s="39">
        <v>61</v>
      </c>
      <c r="M18" s="175">
        <f>VLOOKUP(L18,$X$3:$Y$55,2)</f>
        <v>33</v>
      </c>
      <c r="N18" s="38"/>
      <c r="O18" s="39" t="s">
        <v>52</v>
      </c>
      <c r="P18" s="65">
        <v>0</v>
      </c>
      <c r="Q18" s="38"/>
      <c r="R18" s="39" t="s">
        <v>75</v>
      </c>
      <c r="S18" s="65">
        <v>0</v>
      </c>
      <c r="T18" s="38"/>
      <c r="U18" s="66">
        <v>4</v>
      </c>
      <c r="V18" s="169">
        <f>SUM(D18,E18,G18,H18,J18,K18,M18,N18,P18,Q18,S18,T18)</f>
        <v>92</v>
      </c>
      <c r="X18" s="85">
        <v>54</v>
      </c>
      <c r="Y18" s="86">
        <v>40</v>
      </c>
    </row>
    <row r="19" spans="1:25" ht="10.7" customHeight="1">
      <c r="A19" s="126" t="s">
        <v>11</v>
      </c>
      <c r="B19" s="56"/>
      <c r="C19" s="20"/>
      <c r="D19" s="65"/>
      <c r="E19" s="38"/>
      <c r="F19" s="39"/>
      <c r="G19" s="65"/>
      <c r="H19" s="38"/>
      <c r="I19" s="39"/>
      <c r="J19" s="175"/>
      <c r="K19" s="38"/>
      <c r="L19" s="39"/>
      <c r="M19" s="65"/>
      <c r="N19" s="38"/>
      <c r="O19" s="39"/>
      <c r="P19" s="175"/>
      <c r="Q19" s="38"/>
      <c r="R19" s="39"/>
      <c r="S19" s="134"/>
      <c r="T19" s="38"/>
      <c r="U19" s="66"/>
      <c r="V19" s="169"/>
      <c r="X19" s="85">
        <v>55</v>
      </c>
      <c r="Y19" s="86">
        <v>39</v>
      </c>
    </row>
    <row r="20" spans="1:25" ht="10.7" customHeight="1">
      <c r="A20" s="126" t="s">
        <v>12</v>
      </c>
      <c r="D20" s="65"/>
      <c r="E20" s="38"/>
      <c r="F20" s="37"/>
      <c r="G20" s="65"/>
      <c r="H20" s="38"/>
      <c r="I20" s="39"/>
      <c r="J20" s="65"/>
      <c r="K20" s="38"/>
      <c r="L20" s="39"/>
      <c r="M20" s="65"/>
      <c r="N20" s="52"/>
      <c r="O20" s="39"/>
      <c r="P20" s="65"/>
      <c r="Q20" s="52"/>
      <c r="R20" s="39"/>
      <c r="S20" s="65"/>
      <c r="T20" s="38"/>
      <c r="U20" s="66"/>
      <c r="V20" s="169"/>
      <c r="X20" s="85">
        <v>56</v>
      </c>
      <c r="Y20" s="86">
        <v>38</v>
      </c>
    </row>
    <row r="21" spans="1:25" ht="10.5" customHeight="1">
      <c r="A21" s="126" t="s">
        <v>13</v>
      </c>
      <c r="B21" s="56"/>
      <c r="C21" s="19"/>
      <c r="D21" s="65"/>
      <c r="E21" s="38"/>
      <c r="F21" s="39"/>
      <c r="G21" s="65"/>
      <c r="H21" s="38"/>
      <c r="I21" s="39"/>
      <c r="J21" s="65"/>
      <c r="K21" s="52"/>
      <c r="L21" s="39"/>
      <c r="M21" s="65"/>
      <c r="N21" s="52"/>
      <c r="O21" s="39"/>
      <c r="P21" s="65"/>
      <c r="Q21" s="38"/>
      <c r="R21" s="39"/>
      <c r="S21" s="65"/>
      <c r="T21" s="38"/>
      <c r="U21" s="66"/>
      <c r="V21" s="169"/>
      <c r="X21" s="85">
        <v>57</v>
      </c>
      <c r="Y21" s="86">
        <v>37</v>
      </c>
    </row>
    <row r="22" spans="1:25" ht="10.5" customHeight="1">
      <c r="A22" s="126" t="s">
        <v>14</v>
      </c>
      <c r="B22" s="57"/>
      <c r="C22" s="39"/>
      <c r="D22" s="65"/>
      <c r="E22" s="38"/>
      <c r="F22" s="39"/>
      <c r="G22" s="65"/>
      <c r="H22" s="38"/>
      <c r="I22" s="39"/>
      <c r="J22" s="65"/>
      <c r="K22" s="38"/>
      <c r="L22" s="39"/>
      <c r="M22" s="65"/>
      <c r="N22" s="38"/>
      <c r="O22" s="39"/>
      <c r="P22" s="65"/>
      <c r="Q22" s="38"/>
      <c r="R22" s="39"/>
      <c r="S22" s="65"/>
      <c r="T22" s="40"/>
      <c r="U22" s="66"/>
      <c r="V22" s="169"/>
      <c r="X22" s="85">
        <v>58</v>
      </c>
      <c r="Y22" s="86">
        <v>36</v>
      </c>
    </row>
    <row r="23" spans="1:25" ht="10.5" customHeight="1">
      <c r="A23" s="126" t="s">
        <v>15</v>
      </c>
      <c r="B23" s="124"/>
      <c r="C23" s="45"/>
      <c r="D23" s="155"/>
      <c r="E23" s="129"/>
      <c r="F23" s="45"/>
      <c r="G23" s="67"/>
      <c r="H23" s="44"/>
      <c r="I23" s="45"/>
      <c r="J23" s="67"/>
      <c r="K23" s="44"/>
      <c r="L23" s="45"/>
      <c r="M23" s="67"/>
      <c r="N23" s="129"/>
      <c r="O23" s="45"/>
      <c r="P23" s="67"/>
      <c r="Q23" s="44"/>
      <c r="R23" s="45"/>
      <c r="S23" s="67"/>
      <c r="T23" s="129"/>
      <c r="U23" s="123"/>
      <c r="V23" s="170"/>
      <c r="X23" s="85">
        <v>59</v>
      </c>
      <c r="Y23" s="86">
        <v>35</v>
      </c>
    </row>
    <row r="24" spans="1:25" ht="6" customHeight="1">
      <c r="A24" s="16"/>
      <c r="B24" s="100"/>
      <c r="C24" s="28"/>
      <c r="D24" s="96"/>
      <c r="E24" s="73"/>
      <c r="F24" s="70"/>
      <c r="G24" s="96"/>
      <c r="H24" s="75"/>
      <c r="I24" s="70"/>
      <c r="J24" s="96"/>
      <c r="K24" s="73"/>
      <c r="L24" s="70"/>
      <c r="M24" s="96"/>
      <c r="N24" s="73"/>
      <c r="O24" s="70"/>
      <c r="P24" s="96"/>
      <c r="Q24" s="73"/>
      <c r="R24" s="70"/>
      <c r="S24" s="96"/>
      <c r="T24" s="73"/>
      <c r="U24" s="76"/>
      <c r="V24" s="148"/>
      <c r="X24" s="85">
        <v>60</v>
      </c>
      <c r="Y24" s="86">
        <v>34</v>
      </c>
    </row>
    <row r="25" spans="1:25" ht="2.1" hidden="1" customHeight="1">
      <c r="A25" s="16"/>
      <c r="B25" s="27"/>
      <c r="C25" s="140"/>
      <c r="D25" s="96"/>
      <c r="E25" s="141"/>
      <c r="F25" s="140"/>
      <c r="G25" s="96"/>
      <c r="H25" s="141"/>
      <c r="I25" s="140"/>
      <c r="J25" s="96"/>
      <c r="K25" s="141"/>
      <c r="L25" s="140"/>
      <c r="M25" s="96"/>
      <c r="N25" s="141"/>
      <c r="O25" s="140"/>
      <c r="P25" s="96"/>
      <c r="Q25" s="141"/>
      <c r="R25" s="140"/>
      <c r="S25" s="96"/>
      <c r="T25" s="141"/>
      <c r="U25" s="143"/>
      <c r="V25" s="149"/>
      <c r="X25" s="85">
        <v>61</v>
      </c>
      <c r="Y25" s="86">
        <v>33</v>
      </c>
    </row>
    <row r="26" spans="1:25" ht="2.1" hidden="1" customHeight="1">
      <c r="A26" s="16"/>
      <c r="B26" s="100"/>
      <c r="C26" s="144"/>
      <c r="D26" s="96"/>
      <c r="E26" s="70"/>
      <c r="F26" s="70"/>
      <c r="G26" s="96"/>
      <c r="H26" s="145"/>
      <c r="I26" s="70"/>
      <c r="J26" s="96"/>
      <c r="K26" s="73"/>
      <c r="L26" s="70"/>
      <c r="M26" s="96"/>
      <c r="N26" s="73"/>
      <c r="O26" s="70"/>
      <c r="P26" s="96"/>
      <c r="Q26" s="73"/>
      <c r="R26" s="70"/>
      <c r="S26" s="96"/>
      <c r="T26" s="73"/>
      <c r="U26" s="76"/>
      <c r="V26" s="150"/>
      <c r="X26" s="85">
        <v>62</v>
      </c>
      <c r="Y26" s="86">
        <v>32</v>
      </c>
    </row>
    <row r="27" spans="1:25" ht="10.5" hidden="1" customHeight="1">
      <c r="A27" s="16"/>
      <c r="B27" s="100"/>
      <c r="C27" s="28"/>
      <c r="D27" s="96"/>
      <c r="E27" s="73"/>
      <c r="F27" s="70"/>
      <c r="G27" s="96"/>
      <c r="H27" s="73"/>
      <c r="I27" s="70"/>
      <c r="J27" s="96"/>
      <c r="K27" s="73"/>
      <c r="L27" s="70"/>
      <c r="M27" s="96"/>
      <c r="N27" s="73"/>
      <c r="O27" s="70"/>
      <c r="P27" s="96"/>
      <c r="Q27" s="73"/>
      <c r="R27" s="70"/>
      <c r="S27" s="96"/>
      <c r="T27" s="73"/>
      <c r="U27" s="76"/>
      <c r="V27" s="150"/>
      <c r="X27" s="85">
        <v>63</v>
      </c>
      <c r="Y27" s="86">
        <v>31</v>
      </c>
    </row>
    <row r="28" spans="1:25" ht="10.7" hidden="1" customHeight="1">
      <c r="A28" s="16"/>
      <c r="B28" s="100"/>
      <c r="C28" s="144"/>
      <c r="D28" s="96"/>
      <c r="E28" s="73"/>
      <c r="F28" s="70"/>
      <c r="G28" s="96"/>
      <c r="H28" s="73"/>
      <c r="I28" s="70"/>
      <c r="J28" s="96"/>
      <c r="K28" s="73"/>
      <c r="L28" s="70"/>
      <c r="M28" s="96"/>
      <c r="N28" s="73"/>
      <c r="O28" s="70"/>
      <c r="P28" s="96"/>
      <c r="Q28" s="73"/>
      <c r="R28" s="70"/>
      <c r="S28" s="96"/>
      <c r="T28" s="73"/>
      <c r="U28" s="76"/>
      <c r="V28" s="148"/>
      <c r="X28" s="85">
        <v>64</v>
      </c>
      <c r="Y28" s="86">
        <v>30</v>
      </c>
    </row>
    <row r="29" spans="1:25" ht="10.5" hidden="1" customHeight="1">
      <c r="A29" s="16"/>
      <c r="B29" s="27"/>
      <c r="C29" s="28"/>
      <c r="D29" s="96"/>
      <c r="E29" s="73"/>
      <c r="F29" s="70"/>
      <c r="G29" s="96"/>
      <c r="H29" s="73"/>
      <c r="I29" s="70"/>
      <c r="J29" s="96"/>
      <c r="K29" s="73"/>
      <c r="L29" s="70"/>
      <c r="M29" s="96"/>
      <c r="N29" s="73"/>
      <c r="O29" s="70"/>
      <c r="P29" s="96"/>
      <c r="Q29" s="73"/>
      <c r="R29" s="70"/>
      <c r="S29" s="96"/>
      <c r="T29" s="73"/>
      <c r="U29" s="76"/>
      <c r="V29" s="150"/>
      <c r="X29" s="85">
        <v>65</v>
      </c>
      <c r="Y29" s="86">
        <v>29</v>
      </c>
    </row>
    <row r="30" spans="1:25" ht="10.5" hidden="1" customHeight="1">
      <c r="A30" s="16"/>
      <c r="B30" s="100"/>
      <c r="C30" s="95"/>
      <c r="D30" s="96"/>
      <c r="E30" s="73"/>
      <c r="F30" s="70"/>
      <c r="G30" s="96"/>
      <c r="H30" s="75"/>
      <c r="I30" s="70"/>
      <c r="J30" s="96"/>
      <c r="K30" s="75"/>
      <c r="L30" s="70"/>
      <c r="M30" s="96"/>
      <c r="N30" s="73"/>
      <c r="O30" s="70"/>
      <c r="P30" s="96"/>
      <c r="Q30" s="73"/>
      <c r="R30" s="70"/>
      <c r="S30" s="96"/>
      <c r="T30" s="73"/>
      <c r="U30" s="76"/>
      <c r="V30" s="150"/>
      <c r="X30" s="85">
        <v>66</v>
      </c>
      <c r="Y30" s="86">
        <v>28</v>
      </c>
    </row>
    <row r="31" spans="1:25" ht="10.5" hidden="1" customHeight="1">
      <c r="A31" s="16"/>
      <c r="B31" s="94"/>
      <c r="C31" s="28"/>
      <c r="D31" s="96"/>
      <c r="E31" s="73"/>
      <c r="F31" s="70"/>
      <c r="G31" s="96"/>
      <c r="H31" s="73"/>
      <c r="I31" s="70"/>
      <c r="J31" s="96"/>
      <c r="K31" s="73"/>
      <c r="L31" s="70"/>
      <c r="M31" s="96"/>
      <c r="N31" s="73"/>
      <c r="O31" s="70"/>
      <c r="P31" s="96"/>
      <c r="Q31" s="73"/>
      <c r="R31" s="70"/>
      <c r="S31" s="96"/>
      <c r="T31" s="97"/>
      <c r="U31" s="76"/>
      <c r="V31" s="150"/>
      <c r="X31" s="85">
        <v>67</v>
      </c>
      <c r="Y31" s="86">
        <v>27</v>
      </c>
    </row>
    <row r="32" spans="1:25" ht="10.5" hidden="1" customHeight="1">
      <c r="A32" s="16"/>
      <c r="B32" s="100"/>
      <c r="C32" s="70"/>
      <c r="D32" s="96"/>
      <c r="E32" s="97"/>
      <c r="F32" s="70"/>
      <c r="G32" s="96"/>
      <c r="H32" s="73"/>
      <c r="I32" s="70"/>
      <c r="J32" s="96"/>
      <c r="K32" s="97"/>
      <c r="L32" s="70"/>
      <c r="M32" s="96"/>
      <c r="N32" s="73"/>
      <c r="O32" s="70"/>
      <c r="P32" s="96"/>
      <c r="Q32" s="73"/>
      <c r="R32" s="70"/>
      <c r="S32" s="96"/>
      <c r="T32" s="73"/>
      <c r="U32" s="76"/>
      <c r="V32" s="150"/>
      <c r="X32" s="85">
        <v>68</v>
      </c>
      <c r="Y32" s="86">
        <v>26</v>
      </c>
    </row>
    <row r="33" spans="1:32" ht="10.5" hidden="1" customHeight="1">
      <c r="A33" s="16"/>
      <c r="B33" s="94"/>
      <c r="C33" s="140"/>
      <c r="D33" s="147"/>
      <c r="E33" s="98"/>
      <c r="F33" s="70"/>
      <c r="G33" s="96"/>
      <c r="H33" s="98"/>
      <c r="I33" s="70"/>
      <c r="J33" s="96"/>
      <c r="K33" s="98"/>
      <c r="L33" s="70"/>
      <c r="M33" s="96"/>
      <c r="N33" s="98"/>
      <c r="O33" s="70"/>
      <c r="P33" s="96"/>
      <c r="Q33" s="98"/>
      <c r="R33" s="70"/>
      <c r="S33" s="96"/>
      <c r="T33" s="98"/>
      <c r="U33" s="76"/>
      <c r="V33" s="150"/>
      <c r="X33" s="85">
        <v>69</v>
      </c>
      <c r="Y33" s="86">
        <v>25</v>
      </c>
    </row>
    <row r="34" spans="1:32" ht="10.5" hidden="1" customHeight="1">
      <c r="A34" s="16"/>
      <c r="B34" s="100"/>
      <c r="C34" s="70"/>
      <c r="D34" s="96"/>
      <c r="E34" s="73"/>
      <c r="F34" s="70"/>
      <c r="G34" s="96"/>
      <c r="H34" s="73"/>
      <c r="I34" s="70"/>
      <c r="J34" s="96"/>
      <c r="K34" s="73"/>
      <c r="L34" s="70"/>
      <c r="M34" s="96"/>
      <c r="N34" s="73"/>
      <c r="O34" s="70"/>
      <c r="P34" s="96"/>
      <c r="Q34" s="98"/>
      <c r="R34" s="70"/>
      <c r="S34" s="96"/>
      <c r="T34" s="73"/>
      <c r="U34" s="76"/>
      <c r="V34" s="150"/>
      <c r="X34" s="85">
        <v>70</v>
      </c>
      <c r="Y34" s="86">
        <v>24</v>
      </c>
    </row>
    <row r="35" spans="1:32" ht="10.5" hidden="1" customHeight="1">
      <c r="A35" s="16"/>
      <c r="B35" s="94"/>
      <c r="C35" s="28"/>
      <c r="D35" s="96"/>
      <c r="E35" s="73"/>
      <c r="F35" s="70"/>
      <c r="G35" s="96"/>
      <c r="H35" s="73"/>
      <c r="I35" s="70"/>
      <c r="J35" s="96"/>
      <c r="K35" s="75"/>
      <c r="L35" s="70"/>
      <c r="M35" s="96"/>
      <c r="N35" s="75"/>
      <c r="O35" s="70"/>
      <c r="P35" s="96"/>
      <c r="Q35" s="75"/>
      <c r="R35" s="70"/>
      <c r="S35" s="96"/>
      <c r="T35" s="75"/>
      <c r="U35" s="76"/>
      <c r="V35" s="150"/>
      <c r="X35" s="85">
        <v>71</v>
      </c>
      <c r="Y35" s="86">
        <v>23</v>
      </c>
    </row>
    <row r="36" spans="1:32" ht="11.1" hidden="1" customHeight="1">
      <c r="A36" s="16"/>
      <c r="B36" s="100"/>
      <c r="C36" s="70"/>
      <c r="D36" s="96"/>
      <c r="E36" s="73"/>
      <c r="F36" s="70"/>
      <c r="G36" s="96"/>
      <c r="H36" s="73"/>
      <c r="I36" s="70"/>
      <c r="J36" s="96"/>
      <c r="K36" s="73"/>
      <c r="L36" s="70"/>
      <c r="M36" s="96"/>
      <c r="N36" s="73"/>
      <c r="O36" s="70"/>
      <c r="P36" s="96"/>
      <c r="Q36" s="98"/>
      <c r="R36" s="70"/>
      <c r="S36" s="96"/>
      <c r="T36" s="73"/>
      <c r="U36" s="76"/>
      <c r="V36" s="150"/>
      <c r="W36" s="5"/>
      <c r="X36" s="85">
        <v>72</v>
      </c>
      <c r="Y36" s="86">
        <v>22</v>
      </c>
    </row>
    <row r="37" spans="1:32" ht="11.1" hidden="1" customHeight="1">
      <c r="A37" s="18"/>
      <c r="B37" s="27"/>
      <c r="C37" s="28"/>
      <c r="D37" s="6"/>
      <c r="E37" s="16"/>
      <c r="F37" s="28"/>
      <c r="G37" s="6"/>
      <c r="H37" s="16"/>
      <c r="I37" s="28"/>
      <c r="J37" s="6"/>
      <c r="K37" s="16"/>
      <c r="L37" s="16"/>
      <c r="M37" s="6"/>
      <c r="N37" s="16"/>
      <c r="O37" s="16"/>
      <c r="P37" s="6"/>
      <c r="Q37" s="16"/>
      <c r="R37" s="16"/>
      <c r="S37" s="6"/>
      <c r="T37" s="16"/>
      <c r="U37" s="23"/>
      <c r="V37" s="17"/>
      <c r="W37" s="5"/>
      <c r="X37" s="85">
        <v>73</v>
      </c>
      <c r="Y37" s="86">
        <v>21</v>
      </c>
    </row>
    <row r="38" spans="1:32" ht="11.1" hidden="1" customHeight="1">
      <c r="A38" s="18"/>
      <c r="B38" s="27"/>
      <c r="C38" s="28"/>
      <c r="D38" s="6"/>
      <c r="E38" s="16"/>
      <c r="F38" s="28"/>
      <c r="G38" s="6"/>
      <c r="H38" s="16"/>
      <c r="I38" s="28"/>
      <c r="J38" s="6"/>
      <c r="K38" s="16"/>
      <c r="L38" s="16"/>
      <c r="M38" s="6"/>
      <c r="N38" s="16"/>
      <c r="O38" s="16"/>
      <c r="P38" s="6"/>
      <c r="Q38" s="16"/>
      <c r="R38" s="16"/>
      <c r="S38" s="6"/>
      <c r="T38" s="16"/>
      <c r="U38" s="23"/>
      <c r="V38" s="17"/>
      <c r="W38" s="5"/>
      <c r="X38" s="85">
        <v>74</v>
      </c>
      <c r="Y38" s="86">
        <v>20</v>
      </c>
    </row>
    <row r="39" spans="1:32" ht="11.1" hidden="1" customHeight="1">
      <c r="A39" s="18"/>
      <c r="B39" s="27"/>
      <c r="C39" s="28"/>
      <c r="D39" s="6"/>
      <c r="E39" s="16"/>
      <c r="F39" s="28"/>
      <c r="G39" s="6"/>
      <c r="H39" s="16"/>
      <c r="I39" s="28"/>
      <c r="J39" s="6"/>
      <c r="K39" s="16"/>
      <c r="L39" s="16"/>
      <c r="M39" s="6"/>
      <c r="N39" s="16"/>
      <c r="O39" s="16"/>
      <c r="P39" s="6"/>
      <c r="Q39" s="16"/>
      <c r="R39" s="16"/>
      <c r="S39" s="6"/>
      <c r="T39" s="16"/>
      <c r="U39" s="23"/>
      <c r="V39" s="17"/>
      <c r="W39" s="5"/>
      <c r="X39" s="85">
        <v>75</v>
      </c>
      <c r="Y39" s="86">
        <v>19</v>
      </c>
    </row>
    <row r="40" spans="1:32" ht="1.5" customHeight="1">
      <c r="A40" s="18"/>
      <c r="B40" s="27"/>
      <c r="C40" s="28"/>
      <c r="D40" s="6"/>
      <c r="E40" s="16"/>
      <c r="F40" s="28"/>
      <c r="G40" s="6"/>
      <c r="H40" s="16"/>
      <c r="I40" s="28"/>
      <c r="J40" s="6"/>
      <c r="K40" s="16"/>
      <c r="L40" s="16"/>
      <c r="M40" s="6"/>
      <c r="N40" s="16"/>
      <c r="O40" s="16"/>
      <c r="P40" s="6"/>
      <c r="Q40" s="16"/>
      <c r="R40" s="16"/>
      <c r="S40" s="6"/>
      <c r="T40" s="16"/>
      <c r="U40" s="23"/>
      <c r="V40" s="17"/>
      <c r="W40" s="5"/>
      <c r="X40" s="85">
        <v>76</v>
      </c>
      <c r="Y40" s="86">
        <v>18</v>
      </c>
    </row>
    <row r="41" spans="1:32" ht="16.5" customHeight="1">
      <c r="B41" s="82" t="s">
        <v>27</v>
      </c>
      <c r="F41" s="166" t="s">
        <v>30</v>
      </c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X41" s="85">
        <v>77</v>
      </c>
      <c r="Y41" s="86">
        <v>17</v>
      </c>
    </row>
    <row r="42" spans="1:32" ht="15.75">
      <c r="A42" s="4"/>
      <c r="B42" s="82" t="s">
        <v>77</v>
      </c>
      <c r="C42" s="156" t="s">
        <v>31</v>
      </c>
      <c r="D42" s="157"/>
      <c r="E42" s="158"/>
      <c r="F42" s="156" t="s">
        <v>32</v>
      </c>
      <c r="G42" s="159"/>
      <c r="H42" s="158"/>
      <c r="I42" s="156" t="s">
        <v>33</v>
      </c>
      <c r="J42" s="160"/>
      <c r="K42" s="161"/>
      <c r="L42" s="171" t="s">
        <v>73</v>
      </c>
      <c r="M42" s="157"/>
      <c r="N42" s="163"/>
      <c r="O42" s="162" t="s">
        <v>34</v>
      </c>
      <c r="P42" s="157"/>
      <c r="Q42" s="158"/>
      <c r="R42" s="160" t="s">
        <v>35</v>
      </c>
      <c r="S42" s="157"/>
      <c r="T42" s="158"/>
      <c r="U42" s="164"/>
      <c r="V42" s="163"/>
      <c r="X42" s="85">
        <v>78</v>
      </c>
      <c r="Y42" s="86">
        <v>16</v>
      </c>
    </row>
    <row r="43" spans="1:32">
      <c r="A43" s="2" t="s">
        <v>17</v>
      </c>
      <c r="B43" s="14" t="s">
        <v>24</v>
      </c>
      <c r="C43" s="9" t="s">
        <v>26</v>
      </c>
      <c r="D43" s="9" t="s">
        <v>23</v>
      </c>
      <c r="E43" s="9" t="s">
        <v>25</v>
      </c>
      <c r="F43" s="9" t="s">
        <v>26</v>
      </c>
      <c r="G43" s="9" t="s">
        <v>23</v>
      </c>
      <c r="H43" s="9" t="s">
        <v>25</v>
      </c>
      <c r="I43" s="64" t="s">
        <v>26</v>
      </c>
      <c r="J43" s="64" t="s">
        <v>23</v>
      </c>
      <c r="K43" s="64" t="s">
        <v>25</v>
      </c>
      <c r="L43" s="9" t="s">
        <v>26</v>
      </c>
      <c r="M43" s="9" t="s">
        <v>23</v>
      </c>
      <c r="N43" s="9" t="s">
        <v>25</v>
      </c>
      <c r="O43" s="9" t="s">
        <v>26</v>
      </c>
      <c r="P43" s="9" t="s">
        <v>23</v>
      </c>
      <c r="Q43" s="9" t="s">
        <v>25</v>
      </c>
      <c r="R43" s="9" t="s">
        <v>26</v>
      </c>
      <c r="S43" s="9" t="s">
        <v>23</v>
      </c>
      <c r="T43" s="9" t="s">
        <v>25</v>
      </c>
      <c r="U43" s="1" t="s">
        <v>16</v>
      </c>
      <c r="V43" s="3" t="s">
        <v>22</v>
      </c>
      <c r="X43" s="85">
        <v>79</v>
      </c>
      <c r="Y43" s="86">
        <v>15</v>
      </c>
      <c r="Z43" s="29"/>
    </row>
    <row r="44" spans="1:32" ht="12" customHeight="1">
      <c r="A44" s="128" t="s">
        <v>18</v>
      </c>
      <c r="B44" s="173" t="s">
        <v>53</v>
      </c>
      <c r="C44" s="133">
        <v>58</v>
      </c>
      <c r="D44" s="175">
        <f t="shared" ref="D44:D52" si="5">VLOOKUP(C44,$X$3:$Y$58,2,0)</f>
        <v>36</v>
      </c>
      <c r="E44" s="137">
        <v>5</v>
      </c>
      <c r="F44" s="133">
        <v>59</v>
      </c>
      <c r="G44" s="175">
        <f>VLOOKUP(F44,$X$3:$Y$58,2,0)</f>
        <v>35</v>
      </c>
      <c r="H44" s="137"/>
      <c r="I44" s="133">
        <v>71</v>
      </c>
      <c r="J44" s="65">
        <f t="shared" ref="J44:J54" si="6">VLOOKUP(I44,$X$3:$Y$58,2,0)</f>
        <v>23</v>
      </c>
      <c r="K44" s="174"/>
      <c r="L44" s="133">
        <v>49</v>
      </c>
      <c r="M44" s="175">
        <f>VLOOKUP(L44,$X$3:$Y$58,2,0)</f>
        <v>45</v>
      </c>
      <c r="N44" s="137">
        <v>10</v>
      </c>
      <c r="O44" s="139">
        <v>59</v>
      </c>
      <c r="P44" s="175">
        <f t="shared" ref="P44:P51" si="7">VLOOKUP(O44,$X$3:$Y$58,2,0)</f>
        <v>35</v>
      </c>
      <c r="Q44" s="137"/>
      <c r="R44" s="133">
        <v>59</v>
      </c>
      <c r="S44" s="65">
        <f t="shared" ref="S44:S49" si="8">VLOOKUP(R44,$X$3:$Y$58,2,0)</f>
        <v>35</v>
      </c>
      <c r="T44" s="130"/>
      <c r="U44" s="135">
        <v>6</v>
      </c>
      <c r="V44" s="138">
        <f>SUM(D44,E44,H44,K44,M44,N44,P44,Q44,S44,T44)</f>
        <v>166</v>
      </c>
      <c r="W44" s="136"/>
      <c r="X44" s="85">
        <v>80</v>
      </c>
      <c r="Y44" s="86">
        <v>14</v>
      </c>
      <c r="Z44" s="84"/>
      <c r="AA44" s="84"/>
      <c r="AB44" s="84"/>
      <c r="AC44" s="84"/>
      <c r="AD44" s="84"/>
      <c r="AE44" s="84"/>
      <c r="AF44" s="84"/>
    </row>
    <row r="45" spans="1:32" ht="10.7" customHeight="1">
      <c r="A45" s="128" t="s">
        <v>19</v>
      </c>
      <c r="B45" s="24" t="s">
        <v>63</v>
      </c>
      <c r="C45" s="19">
        <v>69</v>
      </c>
      <c r="D45" s="65">
        <f t="shared" si="5"/>
        <v>25</v>
      </c>
      <c r="E45" s="47"/>
      <c r="F45" s="39">
        <v>58</v>
      </c>
      <c r="G45" s="175">
        <f>VLOOKUP(F45,$X$3:$Y$58,2,0)</f>
        <v>36</v>
      </c>
      <c r="H45" s="52">
        <v>5</v>
      </c>
      <c r="I45" s="39">
        <v>68</v>
      </c>
      <c r="J45" s="65">
        <f t="shared" si="6"/>
        <v>26</v>
      </c>
      <c r="K45" s="47"/>
      <c r="L45" s="39">
        <v>65</v>
      </c>
      <c r="M45" s="175">
        <f>VLOOKUP(L45,$X$3:$Y$58,2,0)</f>
        <v>29</v>
      </c>
      <c r="N45" s="47"/>
      <c r="O45" s="53">
        <v>52</v>
      </c>
      <c r="P45" s="175">
        <f t="shared" si="7"/>
        <v>42</v>
      </c>
      <c r="Q45" s="68">
        <v>10</v>
      </c>
      <c r="R45" s="39">
        <v>53</v>
      </c>
      <c r="S45" s="175">
        <f t="shared" si="8"/>
        <v>41</v>
      </c>
      <c r="T45" s="167">
        <v>5</v>
      </c>
      <c r="U45" s="66">
        <v>9</v>
      </c>
      <c r="V45" s="169">
        <f>SUM(E45,G45,H45,J45,K45,N45,P45,Q45,S45,T45)</f>
        <v>165</v>
      </c>
      <c r="W45" s="136"/>
      <c r="X45" s="85">
        <v>81</v>
      </c>
      <c r="Y45" s="86">
        <v>13</v>
      </c>
      <c r="Z45" s="84"/>
      <c r="AA45" s="84"/>
      <c r="AB45" s="84"/>
      <c r="AC45" s="84"/>
      <c r="AD45" s="84"/>
      <c r="AE45" s="84"/>
      <c r="AF45" s="84"/>
    </row>
    <row r="46" spans="1:32" ht="10.7" customHeight="1">
      <c r="A46" s="128" t="s">
        <v>20</v>
      </c>
      <c r="B46" s="26" t="s">
        <v>68</v>
      </c>
      <c r="C46" s="19">
        <v>56</v>
      </c>
      <c r="D46" s="175">
        <f t="shared" si="5"/>
        <v>38</v>
      </c>
      <c r="E46" s="51">
        <v>10</v>
      </c>
      <c r="F46" s="39">
        <v>57</v>
      </c>
      <c r="G46" s="175">
        <f>VLOOKUP(F46,$X$3:$Y$58,2,0)</f>
        <v>37</v>
      </c>
      <c r="H46" s="52">
        <v>10</v>
      </c>
      <c r="I46" s="39">
        <v>73</v>
      </c>
      <c r="J46" s="65">
        <f t="shared" si="6"/>
        <v>21</v>
      </c>
      <c r="K46" s="51"/>
      <c r="L46" s="39">
        <v>64</v>
      </c>
      <c r="M46" s="65">
        <f>VLOOKUP(L46,$X$3:$Y$58,2,0)</f>
        <v>30</v>
      </c>
      <c r="N46" s="38"/>
      <c r="O46" s="53">
        <v>59</v>
      </c>
      <c r="P46" s="175">
        <f t="shared" si="7"/>
        <v>35</v>
      </c>
      <c r="Q46" s="46"/>
      <c r="R46" s="39">
        <v>61</v>
      </c>
      <c r="S46" s="175">
        <f t="shared" si="8"/>
        <v>33</v>
      </c>
      <c r="T46" s="46"/>
      <c r="U46" s="66">
        <v>8</v>
      </c>
      <c r="V46" s="169">
        <f>SUM(D46,E46,G46,H46,K46,N46,P46,Q46,S46,T46)</f>
        <v>163</v>
      </c>
      <c r="W46" s="136"/>
      <c r="X46" s="85">
        <v>82</v>
      </c>
      <c r="Y46" s="86">
        <v>12</v>
      </c>
      <c r="Z46" s="84"/>
      <c r="AA46" s="84"/>
      <c r="AB46" s="84"/>
      <c r="AC46" s="84"/>
      <c r="AD46" s="84"/>
      <c r="AE46" s="84"/>
      <c r="AF46" s="84"/>
    </row>
    <row r="47" spans="1:32" ht="10.7" customHeight="1">
      <c r="A47" s="128" t="s">
        <v>0</v>
      </c>
      <c r="B47" s="25" t="s">
        <v>58</v>
      </c>
      <c r="C47" s="39">
        <v>63</v>
      </c>
      <c r="D47" s="65">
        <f t="shared" si="5"/>
        <v>31</v>
      </c>
      <c r="E47" s="46"/>
      <c r="F47" s="39">
        <v>59</v>
      </c>
      <c r="G47" s="175">
        <f>VLOOKUP(F47,$X$3:$Y$58,2,0)</f>
        <v>35</v>
      </c>
      <c r="H47" s="38"/>
      <c r="I47" s="39">
        <v>61</v>
      </c>
      <c r="J47" s="175">
        <f t="shared" si="6"/>
        <v>33</v>
      </c>
      <c r="K47" s="172"/>
      <c r="L47" s="39">
        <v>56</v>
      </c>
      <c r="M47" s="175">
        <f>VLOOKUP(L47,$X$3:$Y$58,2,0)</f>
        <v>38</v>
      </c>
      <c r="N47" s="38"/>
      <c r="O47" s="53">
        <v>65</v>
      </c>
      <c r="P47" s="65">
        <f t="shared" si="7"/>
        <v>29</v>
      </c>
      <c r="Q47" s="46"/>
      <c r="R47" s="42">
        <v>53</v>
      </c>
      <c r="S47" s="175">
        <f t="shared" si="8"/>
        <v>41</v>
      </c>
      <c r="T47" s="167">
        <v>10</v>
      </c>
      <c r="U47" s="66">
        <v>7</v>
      </c>
      <c r="V47" s="169">
        <f>SUM(E47,G47,H47,J47,K47,M47,N47,Q47,S47,T47)</f>
        <v>157</v>
      </c>
      <c r="W47" s="62"/>
      <c r="X47" s="85">
        <v>83</v>
      </c>
      <c r="Y47" s="86">
        <v>11</v>
      </c>
      <c r="Z47" s="4"/>
    </row>
    <row r="48" spans="1:32" ht="10.7" customHeight="1">
      <c r="A48" s="128" t="s">
        <v>21</v>
      </c>
      <c r="B48" s="25" t="s">
        <v>59</v>
      </c>
      <c r="C48" s="39">
        <v>63</v>
      </c>
      <c r="D48" s="175">
        <f t="shared" si="5"/>
        <v>31</v>
      </c>
      <c r="E48" s="40"/>
      <c r="F48" s="39">
        <v>62</v>
      </c>
      <c r="G48" s="175">
        <f>VLOOKUP(F48,$X$3:$Y$58,2,0)</f>
        <v>32</v>
      </c>
      <c r="H48" s="47"/>
      <c r="I48" s="39">
        <v>52</v>
      </c>
      <c r="J48" s="175">
        <f t="shared" si="6"/>
        <v>42</v>
      </c>
      <c r="K48" s="167">
        <v>10</v>
      </c>
      <c r="L48" s="39"/>
      <c r="M48" s="65">
        <v>0</v>
      </c>
      <c r="N48" s="47"/>
      <c r="O48" s="53">
        <v>65</v>
      </c>
      <c r="P48" s="65">
        <f t="shared" si="7"/>
        <v>29</v>
      </c>
      <c r="Q48" s="40"/>
      <c r="R48" s="39">
        <v>62</v>
      </c>
      <c r="S48" s="175">
        <f t="shared" si="8"/>
        <v>32</v>
      </c>
      <c r="T48" s="46"/>
      <c r="U48" s="66">
        <v>8</v>
      </c>
      <c r="V48" s="169">
        <f>SUM(D48,E48,G48,H48,J48,K48,M48,N48,Q48,S48,T48)</f>
        <v>147</v>
      </c>
      <c r="X48" s="85">
        <v>84</v>
      </c>
      <c r="Y48" s="86">
        <v>10</v>
      </c>
      <c r="Z48" s="4"/>
    </row>
    <row r="49" spans="1:25" ht="10.7" customHeight="1">
      <c r="A49" s="128" t="s">
        <v>1</v>
      </c>
      <c r="B49" s="26" t="s">
        <v>54</v>
      </c>
      <c r="C49" s="19">
        <v>59</v>
      </c>
      <c r="D49" s="175">
        <f t="shared" si="5"/>
        <v>35</v>
      </c>
      <c r="E49" s="52"/>
      <c r="F49" s="53" t="s">
        <v>52</v>
      </c>
      <c r="G49" s="65">
        <v>0</v>
      </c>
      <c r="H49" s="52"/>
      <c r="I49" s="39">
        <v>60</v>
      </c>
      <c r="J49" s="175">
        <f t="shared" si="6"/>
        <v>34</v>
      </c>
      <c r="K49" s="52"/>
      <c r="L49" s="39">
        <v>57</v>
      </c>
      <c r="M49" s="175">
        <f t="shared" ref="M49:M55" si="9">VLOOKUP(L49,$X$3:$Y$58,2,0)</f>
        <v>37</v>
      </c>
      <c r="N49" s="52"/>
      <c r="O49" s="53">
        <v>58</v>
      </c>
      <c r="P49" s="175">
        <f t="shared" si="7"/>
        <v>36</v>
      </c>
      <c r="Q49" s="52"/>
      <c r="R49" s="39">
        <v>72</v>
      </c>
      <c r="S49" s="65">
        <f t="shared" si="8"/>
        <v>22</v>
      </c>
      <c r="T49" s="46"/>
      <c r="U49" s="66">
        <v>8</v>
      </c>
      <c r="V49" s="169">
        <f>SUM(D49,E49,G49,H49,J49,K49,M49,N49,P49,Q49,T49)</f>
        <v>142</v>
      </c>
      <c r="X49" s="85">
        <v>85</v>
      </c>
      <c r="Y49" s="86">
        <v>9</v>
      </c>
    </row>
    <row r="50" spans="1:25" ht="10.7" customHeight="1">
      <c r="A50" s="128" t="s">
        <v>2</v>
      </c>
      <c r="B50" s="26" t="s">
        <v>56</v>
      </c>
      <c r="C50" s="88">
        <v>60</v>
      </c>
      <c r="D50" s="175">
        <f t="shared" si="5"/>
        <v>34</v>
      </c>
      <c r="E50" s="46"/>
      <c r="F50" s="42" t="s">
        <v>52</v>
      </c>
      <c r="G50" s="65">
        <v>0</v>
      </c>
      <c r="H50" s="52"/>
      <c r="I50" s="39">
        <v>71</v>
      </c>
      <c r="J50" s="175">
        <f t="shared" si="6"/>
        <v>23</v>
      </c>
      <c r="K50" s="38"/>
      <c r="L50" s="39">
        <v>57</v>
      </c>
      <c r="M50" s="175">
        <f t="shared" si="9"/>
        <v>37</v>
      </c>
      <c r="N50" s="38"/>
      <c r="O50" s="53">
        <v>56</v>
      </c>
      <c r="P50" s="175">
        <f t="shared" si="7"/>
        <v>38</v>
      </c>
      <c r="Q50" s="52">
        <v>5</v>
      </c>
      <c r="R50" s="42" t="s">
        <v>76</v>
      </c>
      <c r="S50" s="65">
        <v>0</v>
      </c>
      <c r="T50" s="46"/>
      <c r="U50" s="66">
        <v>8</v>
      </c>
      <c r="V50" s="169">
        <f>SUM(D50,E50,G50,H50,J50,K50,M50,N50,P50,Q50,S50,T50)</f>
        <v>137</v>
      </c>
      <c r="X50" s="85">
        <v>86</v>
      </c>
      <c r="Y50" s="86">
        <v>8</v>
      </c>
    </row>
    <row r="51" spans="1:25" ht="10.7" customHeight="1">
      <c r="A51" s="128" t="s">
        <v>3</v>
      </c>
      <c r="B51" s="25" t="s">
        <v>61</v>
      </c>
      <c r="C51" s="43">
        <v>66</v>
      </c>
      <c r="D51" s="175">
        <f t="shared" si="5"/>
        <v>28</v>
      </c>
      <c r="E51" s="38"/>
      <c r="F51" s="39">
        <v>64</v>
      </c>
      <c r="G51" s="175">
        <f>VLOOKUP(F51,$X$3:$Y$58,2,0)</f>
        <v>30</v>
      </c>
      <c r="H51" s="38"/>
      <c r="I51" s="39">
        <v>67</v>
      </c>
      <c r="J51" s="65">
        <f t="shared" si="6"/>
        <v>27</v>
      </c>
      <c r="K51" s="38"/>
      <c r="L51" s="39">
        <v>67</v>
      </c>
      <c r="M51" s="65">
        <f t="shared" si="9"/>
        <v>27</v>
      </c>
      <c r="N51" s="38"/>
      <c r="O51" s="39">
        <v>57</v>
      </c>
      <c r="P51" s="175">
        <f t="shared" si="7"/>
        <v>37</v>
      </c>
      <c r="Q51" s="38"/>
      <c r="R51" s="39">
        <v>55</v>
      </c>
      <c r="S51" s="175">
        <f>VLOOKUP(R51,$X$3:$Y$58,2,0)</f>
        <v>39</v>
      </c>
      <c r="T51" s="38"/>
      <c r="U51" s="66">
        <v>5</v>
      </c>
      <c r="V51" s="169">
        <f>SUM(D51,E51,G51,H51,K51,N51,P51,Q51,S51,T51)</f>
        <v>134</v>
      </c>
      <c r="W51" s="10"/>
      <c r="X51" s="85">
        <v>87</v>
      </c>
      <c r="Y51" s="86">
        <v>7</v>
      </c>
    </row>
    <row r="52" spans="1:25" ht="10.7" customHeight="1">
      <c r="A52" s="128" t="s">
        <v>4</v>
      </c>
      <c r="B52" s="24" t="s">
        <v>57</v>
      </c>
      <c r="C52" s="19">
        <v>61</v>
      </c>
      <c r="D52" s="175">
        <f t="shared" si="5"/>
        <v>33</v>
      </c>
      <c r="E52" s="40"/>
      <c r="F52" s="42">
        <v>72</v>
      </c>
      <c r="G52" s="65">
        <f>VLOOKUP(F52,$X$3:$Y$58,2,0)</f>
        <v>22</v>
      </c>
      <c r="H52" s="47"/>
      <c r="I52" s="39">
        <v>68</v>
      </c>
      <c r="J52" s="175">
        <f t="shared" si="6"/>
        <v>26</v>
      </c>
      <c r="K52" s="47"/>
      <c r="L52" s="39">
        <v>71</v>
      </c>
      <c r="M52" s="175">
        <f t="shared" si="9"/>
        <v>23</v>
      </c>
      <c r="N52" s="40"/>
      <c r="O52" s="53" t="s">
        <v>52</v>
      </c>
      <c r="P52" s="65">
        <v>0</v>
      </c>
      <c r="Q52" s="52"/>
      <c r="R52" s="39">
        <v>64</v>
      </c>
      <c r="S52" s="175">
        <f>VLOOKUP(R52,$X$3:$Y$58,2,0)</f>
        <v>30</v>
      </c>
      <c r="T52" s="46"/>
      <c r="U52" s="66">
        <v>10</v>
      </c>
      <c r="V52" s="169">
        <f>SUM(D52,E52,G52,H52,J52,K52,M52,N52,P52,Q52,S52,T52)</f>
        <v>134</v>
      </c>
      <c r="X52" s="85">
        <v>88</v>
      </c>
      <c r="Y52" s="86">
        <v>6</v>
      </c>
    </row>
    <row r="53" spans="1:25" ht="10.7" customHeight="1">
      <c r="A53" s="128" t="s">
        <v>5</v>
      </c>
      <c r="B53" s="56" t="s">
        <v>69</v>
      </c>
      <c r="C53" s="39" t="s">
        <v>52</v>
      </c>
      <c r="D53" s="65">
        <v>0</v>
      </c>
      <c r="E53" s="46"/>
      <c r="F53" s="39" t="s">
        <v>52</v>
      </c>
      <c r="G53" s="65">
        <v>0</v>
      </c>
      <c r="H53" s="47"/>
      <c r="I53" s="39">
        <v>63</v>
      </c>
      <c r="J53" s="175">
        <f t="shared" si="6"/>
        <v>31</v>
      </c>
      <c r="K53" s="38"/>
      <c r="L53" s="39">
        <v>58</v>
      </c>
      <c r="M53" s="175">
        <f t="shared" si="9"/>
        <v>36</v>
      </c>
      <c r="N53" s="38"/>
      <c r="O53" s="53">
        <v>67</v>
      </c>
      <c r="P53" s="175">
        <f>VLOOKUP(O53,$X$3:$Y$58,2,0)</f>
        <v>27</v>
      </c>
      <c r="Q53" s="40"/>
      <c r="R53" s="42">
        <v>61</v>
      </c>
      <c r="S53" s="175">
        <f>VLOOKUP(R53,$X$3:$Y$58,2,0)</f>
        <v>33</v>
      </c>
      <c r="T53" s="46"/>
      <c r="U53" s="66">
        <v>6</v>
      </c>
      <c r="V53" s="169">
        <f>SUM(D53,E53,G53,H53,J53,K53,M53,N53,P53,Q53,S53,T53)</f>
        <v>127</v>
      </c>
      <c r="X53" s="85">
        <v>89</v>
      </c>
      <c r="Y53" s="86">
        <v>5</v>
      </c>
    </row>
    <row r="54" spans="1:25" ht="10.7" customHeight="1">
      <c r="A54" s="128" t="s">
        <v>6</v>
      </c>
      <c r="B54" s="26" t="s">
        <v>62</v>
      </c>
      <c r="C54" s="19">
        <v>66</v>
      </c>
      <c r="D54" s="175">
        <f>VLOOKUP(C54,$X$3:$Y$58,2,0)</f>
        <v>28</v>
      </c>
      <c r="E54" s="46"/>
      <c r="F54" s="39">
        <v>61</v>
      </c>
      <c r="G54" s="175">
        <f>VLOOKUP(F54,$X$3:$Y$58,2,0)</f>
        <v>33</v>
      </c>
      <c r="H54" s="38"/>
      <c r="I54" s="42">
        <v>67</v>
      </c>
      <c r="J54" s="65">
        <f t="shared" si="6"/>
        <v>27</v>
      </c>
      <c r="K54" s="38"/>
      <c r="L54" s="39">
        <v>62</v>
      </c>
      <c r="M54" s="175">
        <f t="shared" si="9"/>
        <v>32</v>
      </c>
      <c r="N54" s="38"/>
      <c r="O54" s="53">
        <v>63</v>
      </c>
      <c r="P54" s="175">
        <f>VLOOKUP(O54,$X$3:$Y$58,2,0)</f>
        <v>31</v>
      </c>
      <c r="Q54" s="46"/>
      <c r="R54" s="39">
        <v>67</v>
      </c>
      <c r="S54" s="65">
        <f>VLOOKUP(R54,$X$3:$Y$58,2,0)</f>
        <v>27</v>
      </c>
      <c r="T54" s="46"/>
      <c r="U54" s="66">
        <v>5</v>
      </c>
      <c r="V54" s="169">
        <f>SUM(D54,E54,G54,H54,K54,M54,N54,P54,Q54,T54)</f>
        <v>124</v>
      </c>
      <c r="X54" s="85">
        <v>90</v>
      </c>
      <c r="Y54" s="86">
        <v>4</v>
      </c>
    </row>
    <row r="55" spans="1:25" ht="10.7" customHeight="1">
      <c r="A55" s="128" t="s">
        <v>7</v>
      </c>
      <c r="B55" s="26" t="s">
        <v>60</v>
      </c>
      <c r="C55" s="39">
        <v>63</v>
      </c>
      <c r="D55" s="175">
        <f>VLOOKUP(C55,$X$3:$Y$58,2,0)</f>
        <v>31</v>
      </c>
      <c r="E55" s="46"/>
      <c r="F55" s="39">
        <v>66</v>
      </c>
      <c r="G55" s="175">
        <f>VLOOKUP(F55,$X$3:$Y$58,2,0)</f>
        <v>28</v>
      </c>
      <c r="H55" s="38"/>
      <c r="I55" s="88" t="s">
        <v>52</v>
      </c>
      <c r="J55" s="65">
        <v>0</v>
      </c>
      <c r="K55" s="51"/>
      <c r="L55" s="39">
        <v>61</v>
      </c>
      <c r="M55" s="175">
        <f t="shared" si="9"/>
        <v>33</v>
      </c>
      <c r="N55" s="38"/>
      <c r="O55" s="53">
        <v>67</v>
      </c>
      <c r="P55" s="175">
        <f>VLOOKUP(O55,$X$3:$Y$58,2,0)</f>
        <v>27</v>
      </c>
      <c r="Q55" s="46"/>
      <c r="R55" s="42" t="s">
        <v>52</v>
      </c>
      <c r="S55" s="65">
        <v>0</v>
      </c>
      <c r="T55" s="46"/>
      <c r="U55" s="66">
        <v>10</v>
      </c>
      <c r="V55" s="169">
        <f t="shared" ref="V55:V62" si="10">SUM(D55,E55,G55,H55,J55,K55,M55,N55,P55,Q55,S55,T55)</f>
        <v>119</v>
      </c>
      <c r="X55" s="85">
        <v>91</v>
      </c>
      <c r="Y55" s="86">
        <v>3</v>
      </c>
    </row>
    <row r="56" spans="1:25" ht="10.7" customHeight="1">
      <c r="A56" s="128" t="s">
        <v>8</v>
      </c>
      <c r="B56" s="26" t="s">
        <v>55</v>
      </c>
      <c r="C56" s="19">
        <v>60</v>
      </c>
      <c r="D56" s="175">
        <f>VLOOKUP(C56,$X$3:$Y$58,2,0)</f>
        <v>34</v>
      </c>
      <c r="E56" s="46"/>
      <c r="F56" s="39">
        <v>59</v>
      </c>
      <c r="G56" s="175">
        <f>VLOOKUP(F56,$X$3:$Y$58,2,0)</f>
        <v>35</v>
      </c>
      <c r="H56" s="38"/>
      <c r="I56" s="39" t="s">
        <v>50</v>
      </c>
      <c r="J56" s="175">
        <v>0</v>
      </c>
      <c r="K56" s="47"/>
      <c r="L56" s="39" t="s">
        <v>74</v>
      </c>
      <c r="M56" s="65">
        <v>0</v>
      </c>
      <c r="N56" s="47"/>
      <c r="O56" s="53" t="s">
        <v>52</v>
      </c>
      <c r="P56" s="65">
        <v>0</v>
      </c>
      <c r="Q56" s="46"/>
      <c r="R56" s="39">
        <v>54</v>
      </c>
      <c r="S56" s="175">
        <f>VLOOKUP(R56,$X$3:$Y$58,2,0)</f>
        <v>40</v>
      </c>
      <c r="T56" s="46"/>
      <c r="U56" s="66">
        <v>6</v>
      </c>
      <c r="V56" s="169">
        <f t="shared" si="10"/>
        <v>109</v>
      </c>
      <c r="X56" s="85">
        <v>92</v>
      </c>
      <c r="Y56" s="86">
        <v>2</v>
      </c>
    </row>
    <row r="57" spans="1:25" ht="10.7" customHeight="1">
      <c r="A57" s="128" t="s">
        <v>9</v>
      </c>
      <c r="B57" s="57" t="s">
        <v>41</v>
      </c>
      <c r="C57" s="39">
        <v>60</v>
      </c>
      <c r="D57" s="175">
        <f>VLOOKUP(C57,$X$3:$Y$58,2,0)</f>
        <v>34</v>
      </c>
      <c r="E57" s="51"/>
      <c r="F57" s="39">
        <v>67</v>
      </c>
      <c r="G57" s="175">
        <f>VLOOKUP(F57,$X$3:$Y$58,2,0)</f>
        <v>27</v>
      </c>
      <c r="H57" s="38"/>
      <c r="I57" s="39">
        <v>54</v>
      </c>
      <c r="J57" s="175">
        <f>VLOOKUP(I57,$X$3:$Y$58,2,0)</f>
        <v>40</v>
      </c>
      <c r="K57" s="167">
        <v>5</v>
      </c>
      <c r="L57" s="39" t="s">
        <v>74</v>
      </c>
      <c r="M57" s="175">
        <v>0</v>
      </c>
      <c r="N57" s="38"/>
      <c r="O57" s="39" t="s">
        <v>52</v>
      </c>
      <c r="P57" s="65">
        <v>0</v>
      </c>
      <c r="Q57" s="38"/>
      <c r="R57" s="39" t="s">
        <v>52</v>
      </c>
      <c r="S57" s="65">
        <v>0</v>
      </c>
      <c r="T57" s="38"/>
      <c r="U57" s="66">
        <v>5</v>
      </c>
      <c r="V57" s="169">
        <f t="shared" si="10"/>
        <v>106</v>
      </c>
      <c r="X57" s="85">
        <v>93</v>
      </c>
      <c r="Y57" s="86">
        <v>1</v>
      </c>
    </row>
    <row r="58" spans="1:25" ht="10.7" customHeight="1">
      <c r="A58" s="128" t="s">
        <v>10</v>
      </c>
      <c r="B58" s="24" t="s">
        <v>64</v>
      </c>
      <c r="C58" s="88">
        <v>71</v>
      </c>
      <c r="D58" s="175">
        <f>VLOOKUP(C58,$X$3:$Y$58,2,0)</f>
        <v>23</v>
      </c>
      <c r="E58" s="38"/>
      <c r="F58" s="39">
        <v>70</v>
      </c>
      <c r="G58" s="175">
        <f>VLOOKUP(F58,$X$3:$Y$58,2,0)</f>
        <v>24</v>
      </c>
      <c r="H58" s="38"/>
      <c r="I58" s="39">
        <v>69</v>
      </c>
      <c r="J58" s="175">
        <f>VLOOKUP(I58,$X$3:$Y$58,2,0)</f>
        <v>25</v>
      </c>
      <c r="K58" s="38"/>
      <c r="L58" s="39" t="s">
        <v>74</v>
      </c>
      <c r="M58" s="175">
        <v>0</v>
      </c>
      <c r="N58" s="38"/>
      <c r="O58" s="39" t="s">
        <v>52</v>
      </c>
      <c r="P58" s="65">
        <v>0</v>
      </c>
      <c r="Q58" s="38"/>
      <c r="R58" s="39" t="s">
        <v>52</v>
      </c>
      <c r="S58" s="65">
        <v>0</v>
      </c>
      <c r="T58" s="38"/>
      <c r="U58" s="66">
        <v>5</v>
      </c>
      <c r="V58" s="169">
        <f t="shared" si="10"/>
        <v>72</v>
      </c>
      <c r="X58" s="85">
        <v>94</v>
      </c>
      <c r="Y58" s="86">
        <v>0</v>
      </c>
    </row>
    <row r="59" spans="1:25" ht="10.7" customHeight="1">
      <c r="A59" s="128" t="s">
        <v>11</v>
      </c>
      <c r="B59" s="54" t="s">
        <v>66</v>
      </c>
      <c r="C59" s="88" t="s">
        <v>52</v>
      </c>
      <c r="D59" s="175">
        <v>0</v>
      </c>
      <c r="E59" s="46"/>
      <c r="F59" s="39" t="s">
        <v>52</v>
      </c>
      <c r="G59" s="175">
        <v>0</v>
      </c>
      <c r="H59" s="38"/>
      <c r="I59" s="39">
        <v>69</v>
      </c>
      <c r="J59" s="175">
        <f>VLOOKUP(I59,$X$3:$Y$58,2,0)</f>
        <v>25</v>
      </c>
      <c r="K59" s="38"/>
      <c r="L59" s="39">
        <v>54</v>
      </c>
      <c r="M59" s="175">
        <f>VLOOKUP(L59,$X$3:$Y$58,2,0)</f>
        <v>40</v>
      </c>
      <c r="N59" s="167">
        <v>5</v>
      </c>
      <c r="O59" s="53" t="s">
        <v>50</v>
      </c>
      <c r="P59" s="65">
        <v>0</v>
      </c>
      <c r="Q59" s="46"/>
      <c r="R59" s="39" t="s">
        <v>52</v>
      </c>
      <c r="S59" s="65">
        <v>0</v>
      </c>
      <c r="T59" s="46"/>
      <c r="U59" s="66">
        <v>8</v>
      </c>
      <c r="V59" s="169">
        <f t="shared" si="10"/>
        <v>70</v>
      </c>
      <c r="W59" s="10"/>
    </row>
    <row r="60" spans="1:25" ht="10.7" customHeight="1">
      <c r="A60" s="128" t="s">
        <v>12</v>
      </c>
      <c r="B60" s="25" t="s">
        <v>70</v>
      </c>
      <c r="C60" s="88" t="s">
        <v>52</v>
      </c>
      <c r="D60" s="175">
        <v>0</v>
      </c>
      <c r="E60" s="46"/>
      <c r="F60" s="39" t="s">
        <v>52</v>
      </c>
      <c r="G60" s="175">
        <v>0</v>
      </c>
      <c r="H60" s="51"/>
      <c r="I60" s="39">
        <v>64</v>
      </c>
      <c r="J60" s="175">
        <f>VLOOKUP(I60,$X$3:$Y$58,2,0)</f>
        <v>30</v>
      </c>
      <c r="K60" s="52"/>
      <c r="L60" s="39" t="s">
        <v>74</v>
      </c>
      <c r="M60" s="65">
        <v>0</v>
      </c>
      <c r="N60" s="38"/>
      <c r="O60" s="53">
        <v>59</v>
      </c>
      <c r="P60" s="175">
        <f>VLOOKUP(O60,$X$3:$Y$58,2,0)</f>
        <v>35</v>
      </c>
      <c r="Q60" s="52"/>
      <c r="R60" s="39" t="s">
        <v>52</v>
      </c>
      <c r="S60" s="65">
        <v>0</v>
      </c>
      <c r="T60" s="46"/>
      <c r="U60" s="66">
        <v>6</v>
      </c>
      <c r="V60" s="169">
        <f t="shared" si="10"/>
        <v>65</v>
      </c>
      <c r="W60" s="60"/>
    </row>
    <row r="61" spans="1:25" ht="10.7" customHeight="1">
      <c r="A61" s="128" t="s">
        <v>13</v>
      </c>
      <c r="B61" s="56" t="s">
        <v>71</v>
      </c>
      <c r="C61" s="19" t="s">
        <v>52</v>
      </c>
      <c r="D61" s="175">
        <v>0</v>
      </c>
      <c r="E61" s="51"/>
      <c r="F61" s="43">
        <v>62</v>
      </c>
      <c r="G61" s="175">
        <f>VLOOKUP(F61,$X$3:$Y$58,2,0)</f>
        <v>32</v>
      </c>
      <c r="H61" s="38"/>
      <c r="I61" s="55" t="s">
        <v>50</v>
      </c>
      <c r="J61" s="175">
        <v>0</v>
      </c>
      <c r="K61" s="59"/>
      <c r="L61" s="43" t="s">
        <v>74</v>
      </c>
      <c r="M61" s="65">
        <v>0</v>
      </c>
      <c r="N61" s="47"/>
      <c r="O61" s="69">
        <v>61</v>
      </c>
      <c r="P61" s="175">
        <f>VLOOKUP(O61,$X$3:$Y$58,2,0)</f>
        <v>33</v>
      </c>
      <c r="Q61" s="46"/>
      <c r="R61" s="43" t="s">
        <v>52</v>
      </c>
      <c r="S61" s="65">
        <v>0</v>
      </c>
      <c r="T61" s="46"/>
      <c r="U61" s="66">
        <v>10</v>
      </c>
      <c r="V61" s="169">
        <f t="shared" si="10"/>
        <v>65</v>
      </c>
      <c r="W61" s="35"/>
    </row>
    <row r="62" spans="1:25" ht="10.7" customHeight="1">
      <c r="A62" s="128" t="s">
        <v>14</v>
      </c>
      <c r="B62" s="25" t="s">
        <v>65</v>
      </c>
      <c r="C62" s="19">
        <v>76</v>
      </c>
      <c r="D62" s="175">
        <f>VLOOKUP(C62,$X$3:$Y$58,2,0)</f>
        <v>18</v>
      </c>
      <c r="E62" s="46"/>
      <c r="F62" s="39" t="s">
        <v>52</v>
      </c>
      <c r="G62" s="175">
        <v>0</v>
      </c>
      <c r="H62" s="38"/>
      <c r="I62" s="39" t="s">
        <v>52</v>
      </c>
      <c r="J62" s="175">
        <v>0</v>
      </c>
      <c r="K62" s="51"/>
      <c r="L62" s="39" t="s">
        <v>74</v>
      </c>
      <c r="M62" s="65">
        <v>0</v>
      </c>
      <c r="N62" s="38"/>
      <c r="O62" s="53" t="s">
        <v>52</v>
      </c>
      <c r="P62" s="175">
        <v>0</v>
      </c>
      <c r="Q62" s="46"/>
      <c r="R62" s="39" t="s">
        <v>52</v>
      </c>
      <c r="S62" s="65">
        <v>0</v>
      </c>
      <c r="T62" s="46"/>
      <c r="U62" s="66">
        <v>9</v>
      </c>
      <c r="V62" s="169">
        <f t="shared" si="10"/>
        <v>18</v>
      </c>
    </row>
    <row r="63" spans="1:25" ht="10.7" customHeight="1">
      <c r="A63" s="128" t="s">
        <v>15</v>
      </c>
      <c r="B63" s="152"/>
      <c r="C63" s="45"/>
      <c r="D63" s="67"/>
      <c r="E63" s="44"/>
      <c r="F63" s="45"/>
      <c r="G63" s="67"/>
      <c r="H63" s="44"/>
      <c r="I63" s="45"/>
      <c r="J63" s="67"/>
      <c r="K63" s="44"/>
      <c r="L63" s="45"/>
      <c r="M63" s="67"/>
      <c r="N63" s="44"/>
      <c r="O63" s="122"/>
      <c r="P63" s="67"/>
      <c r="Q63" s="153"/>
      <c r="R63" s="45"/>
      <c r="S63" s="121"/>
      <c r="T63" s="154"/>
      <c r="U63" s="123"/>
      <c r="V63" s="170"/>
    </row>
    <row r="64" spans="1:25" ht="10.7" customHeight="1">
      <c r="A64" s="73"/>
      <c r="B64" s="15"/>
      <c r="C64" s="28"/>
      <c r="D64" s="96"/>
      <c r="E64" s="141"/>
      <c r="F64" s="140"/>
      <c r="G64" s="96"/>
      <c r="H64" s="141"/>
      <c r="I64" s="140"/>
      <c r="J64" s="96"/>
      <c r="K64" s="141"/>
      <c r="L64" s="140"/>
      <c r="M64" s="96"/>
      <c r="N64" s="141"/>
      <c r="O64" s="140"/>
      <c r="P64" s="96"/>
      <c r="Q64" s="141"/>
      <c r="R64" s="140"/>
      <c r="S64" s="146"/>
      <c r="T64" s="142"/>
      <c r="U64" s="143"/>
      <c r="V64" s="149"/>
    </row>
    <row r="65" spans="1:23" ht="10.7" customHeight="1">
      <c r="A65" s="73"/>
      <c r="B65" s="15"/>
      <c r="C65" s="28"/>
      <c r="D65" s="96"/>
      <c r="E65" s="74"/>
      <c r="F65" s="70"/>
      <c r="G65" s="96"/>
      <c r="H65" s="73"/>
      <c r="I65" s="105"/>
      <c r="J65" s="96"/>
      <c r="K65" s="73"/>
      <c r="L65" s="70"/>
      <c r="M65" s="96"/>
      <c r="N65" s="98"/>
      <c r="O65" s="105"/>
      <c r="P65" s="96"/>
      <c r="Q65" s="74"/>
      <c r="R65" s="102"/>
      <c r="S65" s="146"/>
      <c r="T65" s="74"/>
      <c r="U65" s="76"/>
      <c r="V65" s="150"/>
    </row>
    <row r="66" spans="1:23" ht="10.7" customHeight="1">
      <c r="A66" s="73"/>
      <c r="B66" s="15"/>
      <c r="C66" s="28"/>
      <c r="D66" s="96"/>
      <c r="E66" s="75"/>
      <c r="F66" s="70"/>
      <c r="G66" s="96"/>
      <c r="H66" s="79"/>
      <c r="I66" s="70"/>
      <c r="J66" s="96"/>
      <c r="K66" s="79"/>
      <c r="L66" s="70"/>
      <c r="M66" s="96"/>
      <c r="N66" s="79"/>
      <c r="O66" s="105"/>
      <c r="P66" s="96"/>
      <c r="Q66" s="75"/>
      <c r="R66" s="70"/>
      <c r="S66" s="146"/>
      <c r="T66" s="75"/>
      <c r="U66" s="76"/>
      <c r="V66" s="149"/>
    </row>
    <row r="67" spans="1:23" ht="10.7" customHeight="1">
      <c r="A67" s="73"/>
      <c r="B67" s="15"/>
      <c r="C67" s="140"/>
      <c r="D67" s="96"/>
      <c r="E67" s="98"/>
      <c r="F67" s="70"/>
      <c r="G67" s="96"/>
      <c r="H67" s="97"/>
      <c r="I67" s="102"/>
      <c r="J67" s="96"/>
      <c r="K67" s="73"/>
      <c r="L67" s="70"/>
      <c r="M67" s="96"/>
      <c r="N67" s="98"/>
      <c r="O67" s="105"/>
      <c r="P67" s="96"/>
      <c r="Q67" s="97"/>
      <c r="R67" s="70"/>
      <c r="S67" s="146"/>
      <c r="T67" s="74"/>
      <c r="U67" s="76"/>
      <c r="V67" s="150"/>
      <c r="W67" s="31"/>
    </row>
    <row r="68" spans="1:23" ht="10.7" customHeight="1">
      <c r="A68" s="73"/>
      <c r="B68" s="77"/>
      <c r="C68" s="140"/>
      <c r="D68" s="96"/>
      <c r="E68" s="75"/>
      <c r="F68" s="102"/>
      <c r="G68" s="96"/>
      <c r="H68" s="79"/>
      <c r="I68" s="70"/>
      <c r="J68" s="96"/>
      <c r="K68" s="79"/>
      <c r="L68" s="70"/>
      <c r="M68" s="96"/>
      <c r="N68" s="75"/>
      <c r="O68" s="105"/>
      <c r="P68" s="96"/>
      <c r="Q68" s="98"/>
      <c r="R68" s="70"/>
      <c r="S68" s="146"/>
      <c r="T68" s="108"/>
      <c r="U68" s="76"/>
      <c r="V68" s="150"/>
      <c r="W68" s="10"/>
    </row>
    <row r="69" spans="1:23" ht="10.7" customHeight="1">
      <c r="A69" s="73"/>
      <c r="B69" s="77"/>
      <c r="C69" s="28"/>
      <c r="D69" s="96"/>
      <c r="E69" s="79"/>
      <c r="F69" s="70"/>
      <c r="G69" s="96"/>
      <c r="H69" s="79"/>
      <c r="I69" s="70"/>
      <c r="J69" s="96"/>
      <c r="K69" s="79"/>
      <c r="L69" s="70"/>
      <c r="M69" s="96"/>
      <c r="N69" s="79"/>
      <c r="O69" s="105"/>
      <c r="P69" s="96"/>
      <c r="Q69" s="103"/>
      <c r="R69" s="70"/>
      <c r="S69" s="146"/>
      <c r="T69" s="79"/>
      <c r="U69" s="76"/>
      <c r="V69" s="150"/>
    </row>
    <row r="70" spans="1:23" ht="10.7" customHeight="1">
      <c r="A70" s="73"/>
      <c r="B70" s="94"/>
      <c r="C70" s="70"/>
      <c r="D70" s="96"/>
      <c r="E70" s="75"/>
      <c r="F70" s="102"/>
      <c r="G70" s="96"/>
      <c r="H70" s="79"/>
      <c r="I70" s="70"/>
      <c r="J70" s="96"/>
      <c r="K70" s="79"/>
      <c r="L70" s="70"/>
      <c r="M70" s="96"/>
      <c r="N70" s="75"/>
      <c r="O70" s="105"/>
      <c r="P70" s="96"/>
      <c r="Q70" s="98"/>
      <c r="R70" s="70"/>
      <c r="S70" s="146"/>
      <c r="T70" s="108"/>
      <c r="U70" s="76"/>
      <c r="V70" s="150"/>
    </row>
    <row r="71" spans="1:23" ht="10.7" customHeight="1">
      <c r="A71" s="73"/>
      <c r="B71" s="15"/>
      <c r="C71" s="28"/>
      <c r="D71" s="96"/>
      <c r="E71" s="75"/>
      <c r="F71" s="102"/>
      <c r="G71" s="96"/>
      <c r="H71" s="79"/>
      <c r="I71" s="70"/>
      <c r="J71" s="146"/>
      <c r="K71" s="79"/>
      <c r="L71" s="70"/>
      <c r="M71" s="146"/>
      <c r="N71" s="75"/>
      <c r="O71" s="105"/>
      <c r="P71" s="146"/>
      <c r="Q71" s="98"/>
      <c r="R71" s="70"/>
      <c r="S71" s="146"/>
      <c r="T71" s="108"/>
      <c r="U71" s="76"/>
      <c r="V71" s="150"/>
    </row>
    <row r="72" spans="1:23" ht="10.7" customHeight="1">
      <c r="A72" s="73"/>
      <c r="B72" s="77"/>
      <c r="C72" s="28"/>
      <c r="D72" s="96"/>
      <c r="E72" s="75"/>
      <c r="F72" s="102"/>
      <c r="G72" s="96"/>
      <c r="H72" s="79"/>
      <c r="I72" s="70"/>
      <c r="J72" s="146"/>
      <c r="K72" s="79"/>
      <c r="L72" s="70"/>
      <c r="M72" s="146"/>
      <c r="N72" s="75"/>
      <c r="O72" s="105"/>
      <c r="P72" s="146"/>
      <c r="Q72" s="98"/>
      <c r="R72" s="70"/>
      <c r="S72" s="146"/>
      <c r="T72" s="108"/>
      <c r="U72" s="76"/>
      <c r="V72" s="150"/>
    </row>
    <row r="73" spans="1:23" ht="10.7" customHeight="1">
      <c r="A73" s="73"/>
      <c r="B73" s="77"/>
      <c r="C73" s="28"/>
      <c r="D73" s="96"/>
      <c r="E73" s="74"/>
      <c r="F73" s="70"/>
      <c r="G73" s="96"/>
      <c r="H73" s="73"/>
      <c r="I73" s="105"/>
      <c r="J73" s="146"/>
      <c r="K73" s="73"/>
      <c r="L73" s="70"/>
      <c r="M73" s="146"/>
      <c r="N73" s="98"/>
      <c r="O73" s="105"/>
      <c r="P73" s="146"/>
      <c r="Q73" s="74"/>
      <c r="R73" s="102"/>
      <c r="S73" s="146"/>
      <c r="T73" s="74"/>
      <c r="U73" s="76"/>
      <c r="V73" s="150"/>
    </row>
    <row r="74" spans="1:23" ht="10.7" customHeight="1">
      <c r="A74" s="73"/>
      <c r="B74" s="15"/>
      <c r="C74" s="70"/>
      <c r="D74" s="96"/>
      <c r="E74" s="74"/>
      <c r="F74" s="70"/>
      <c r="G74" s="146"/>
      <c r="H74" s="73"/>
      <c r="I74" s="70"/>
      <c r="J74" s="146"/>
      <c r="K74" s="73"/>
      <c r="L74" s="70"/>
      <c r="M74" s="146"/>
      <c r="N74" s="73"/>
      <c r="O74" s="105"/>
      <c r="P74" s="146"/>
      <c r="Q74" s="74"/>
      <c r="R74" s="70"/>
      <c r="S74" s="146"/>
      <c r="T74" s="74"/>
      <c r="U74" s="76"/>
      <c r="V74" s="150"/>
    </row>
    <row r="75" spans="1:23" ht="10.7" customHeight="1">
      <c r="A75" s="73"/>
      <c r="B75" s="15"/>
      <c r="C75" s="28"/>
      <c r="D75" s="96"/>
      <c r="E75" s="79"/>
      <c r="F75" s="70"/>
      <c r="G75" s="146"/>
      <c r="H75" s="79"/>
      <c r="I75" s="70"/>
      <c r="J75" s="146"/>
      <c r="K75" s="79"/>
      <c r="L75" s="70"/>
      <c r="M75" s="146"/>
      <c r="N75" s="79"/>
      <c r="O75" s="105"/>
      <c r="P75" s="146"/>
      <c r="Q75" s="79"/>
      <c r="R75" s="70"/>
      <c r="S75" s="146"/>
      <c r="T75" s="79"/>
      <c r="U75" s="76"/>
      <c r="V75" s="150"/>
    </row>
    <row r="76" spans="1:23" ht="10.7" customHeight="1">
      <c r="A76" s="73"/>
      <c r="B76" s="77"/>
      <c r="C76" s="28"/>
      <c r="D76" s="96"/>
      <c r="E76" s="75"/>
      <c r="F76" s="102"/>
      <c r="G76" s="146"/>
      <c r="H76" s="79"/>
      <c r="I76" s="70"/>
      <c r="J76" s="146"/>
      <c r="K76" s="79"/>
      <c r="L76" s="70"/>
      <c r="M76" s="146"/>
      <c r="N76" s="75"/>
      <c r="O76" s="105"/>
      <c r="P76" s="146"/>
      <c r="Q76" s="98"/>
      <c r="R76" s="70"/>
      <c r="S76" s="146"/>
      <c r="T76" s="108"/>
      <c r="U76" s="76"/>
      <c r="V76" s="150"/>
    </row>
    <row r="77" spans="1:23" ht="10.7" customHeight="1">
      <c r="A77" s="16"/>
      <c r="B77" s="151"/>
      <c r="C77" s="70"/>
      <c r="D77" s="71"/>
      <c r="E77" s="72"/>
      <c r="F77" s="70"/>
      <c r="G77" s="71"/>
      <c r="H77" s="79"/>
      <c r="I77" s="70"/>
      <c r="J77" s="71"/>
      <c r="K77" s="75"/>
      <c r="L77" s="70"/>
      <c r="M77" s="71"/>
      <c r="N77" s="79"/>
      <c r="O77" s="102"/>
      <c r="P77" s="71"/>
      <c r="Q77" s="75"/>
      <c r="R77" s="70"/>
      <c r="S77" s="71"/>
      <c r="T77" s="72"/>
      <c r="U77" s="76"/>
      <c r="V77" s="81"/>
      <c r="W77" s="34"/>
    </row>
    <row r="78" spans="1:23" ht="10.7" customHeight="1">
      <c r="A78" s="16"/>
      <c r="B78" s="15"/>
      <c r="C78" s="70"/>
      <c r="D78" s="71"/>
      <c r="E78" s="72"/>
      <c r="F78" s="70"/>
      <c r="G78" s="71"/>
      <c r="H78" s="73"/>
      <c r="I78" s="70"/>
      <c r="J78" s="71"/>
      <c r="K78" s="73"/>
      <c r="L78" s="70"/>
      <c r="M78" s="71"/>
      <c r="N78" s="73"/>
      <c r="O78" s="70"/>
      <c r="P78" s="71"/>
      <c r="Q78" s="74"/>
      <c r="R78" s="70"/>
      <c r="S78" s="71"/>
      <c r="T78" s="74"/>
      <c r="U78" s="76"/>
      <c r="V78" s="81"/>
      <c r="W78" s="61"/>
    </row>
    <row r="79" spans="1:23" ht="11.25" customHeight="1">
      <c r="A79" s="16"/>
      <c r="B79" s="77"/>
      <c r="C79" s="28"/>
      <c r="D79" s="71"/>
      <c r="E79" s="75"/>
      <c r="F79" s="70"/>
      <c r="G79" s="71"/>
      <c r="H79" s="73"/>
      <c r="I79" s="70"/>
      <c r="J79" s="71"/>
      <c r="K79" s="73"/>
      <c r="L79" s="70"/>
      <c r="M79" s="71"/>
      <c r="N79" s="73"/>
      <c r="O79" s="70"/>
      <c r="P79" s="71"/>
      <c r="Q79" s="74"/>
      <c r="R79" s="70"/>
      <c r="S79" s="71"/>
      <c r="T79" s="74"/>
      <c r="U79" s="76"/>
      <c r="V79" s="81"/>
    </row>
    <row r="80" spans="1:23" ht="11.45" customHeight="1">
      <c r="A80" s="16"/>
      <c r="B80" s="78"/>
      <c r="C80" s="28"/>
      <c r="D80" s="71"/>
      <c r="E80" s="79"/>
      <c r="F80" s="70"/>
      <c r="G80" s="71"/>
      <c r="H80" s="79"/>
      <c r="I80" s="70"/>
      <c r="J80" s="71"/>
      <c r="K80" s="79"/>
      <c r="L80" s="70"/>
      <c r="M80" s="71"/>
      <c r="N80" s="79"/>
      <c r="O80" s="70"/>
      <c r="P80" s="71"/>
      <c r="Q80" s="79"/>
      <c r="R80" s="70"/>
      <c r="S80" s="71"/>
      <c r="T80" s="79"/>
      <c r="U80" s="80"/>
      <c r="V80" s="81"/>
    </row>
    <row r="81" spans="1:22" ht="11.45" customHeight="1">
      <c r="A81" s="18"/>
      <c r="B81" s="15"/>
      <c r="C81" s="21"/>
      <c r="D81" s="6"/>
      <c r="E81" s="18"/>
      <c r="F81" s="21"/>
      <c r="G81" s="22"/>
      <c r="H81" s="18"/>
      <c r="I81" s="21"/>
      <c r="J81" s="22"/>
      <c r="K81" s="18"/>
      <c r="L81" s="18"/>
      <c r="M81" s="22"/>
      <c r="N81" s="18"/>
      <c r="O81" s="18"/>
      <c r="P81" s="22"/>
      <c r="Q81" s="18"/>
      <c r="R81" s="18"/>
      <c r="S81" s="22"/>
      <c r="T81" s="18"/>
      <c r="U81" s="23"/>
      <c r="V81" s="33"/>
    </row>
    <row r="82" spans="1:22" ht="11.45" customHeight="1">
      <c r="A82" s="18"/>
      <c r="B82" s="15"/>
      <c r="C82" s="21"/>
      <c r="D82" s="6"/>
      <c r="E82" s="18"/>
      <c r="F82" s="21"/>
      <c r="G82" s="22"/>
      <c r="H82" s="18"/>
      <c r="I82" s="21"/>
      <c r="J82" s="22"/>
      <c r="K82" s="18"/>
      <c r="L82" s="18"/>
      <c r="M82" s="22"/>
      <c r="N82" s="18"/>
      <c r="O82" s="18"/>
      <c r="P82" s="22"/>
      <c r="Q82" s="18"/>
      <c r="R82" s="18"/>
      <c r="S82" s="22"/>
      <c r="T82" s="18"/>
      <c r="U82" s="23"/>
      <c r="V82" s="33"/>
    </row>
    <row r="83" spans="1:22" ht="11.45" customHeight="1">
      <c r="A83" s="18"/>
      <c r="B83" s="15"/>
      <c r="C83" s="21"/>
      <c r="D83" s="6"/>
      <c r="E83" s="18"/>
      <c r="F83" s="21"/>
      <c r="G83" s="22"/>
      <c r="H83" s="18"/>
      <c r="I83" s="21"/>
      <c r="J83" s="22"/>
      <c r="K83" s="18"/>
      <c r="L83" s="18"/>
      <c r="M83" s="22"/>
      <c r="N83" s="18"/>
      <c r="O83" s="18"/>
      <c r="P83" s="22"/>
      <c r="Q83" s="18"/>
      <c r="R83" s="18"/>
      <c r="S83" s="22"/>
      <c r="T83" s="18"/>
      <c r="U83" s="23"/>
      <c r="V83" s="33"/>
    </row>
    <row r="84" spans="1:22" ht="11.45" customHeight="1">
      <c r="A84" s="18"/>
      <c r="B84" s="15"/>
      <c r="C84" s="21"/>
      <c r="D84" s="6"/>
      <c r="E84" s="18"/>
      <c r="F84" s="21"/>
      <c r="G84" s="22"/>
      <c r="H84" s="18"/>
      <c r="I84" s="21"/>
      <c r="J84" s="22"/>
      <c r="K84" s="18"/>
      <c r="L84" s="18"/>
      <c r="M84" s="22"/>
      <c r="N84" s="18"/>
      <c r="O84" s="18"/>
      <c r="P84" s="22"/>
      <c r="Q84" s="18"/>
      <c r="R84" s="18"/>
      <c r="S84" s="22"/>
      <c r="T84" s="18"/>
      <c r="U84" s="23"/>
      <c r="V84" s="33"/>
    </row>
    <row r="85" spans="1:22" ht="11.45" customHeight="1">
      <c r="A85" s="18"/>
      <c r="B85" s="15"/>
      <c r="C85" s="21"/>
      <c r="D85" s="6"/>
      <c r="E85" s="18"/>
      <c r="F85" s="21"/>
      <c r="G85" s="22"/>
      <c r="H85" s="18"/>
      <c r="I85" s="21"/>
      <c r="J85" s="22"/>
      <c r="K85" s="18"/>
      <c r="L85" s="18"/>
      <c r="M85" s="22"/>
      <c r="N85" s="18"/>
      <c r="O85" s="18"/>
      <c r="P85" s="22"/>
      <c r="Q85" s="18"/>
      <c r="R85" s="18"/>
      <c r="S85" s="22"/>
      <c r="T85" s="18"/>
      <c r="U85" s="23"/>
      <c r="V85" s="33"/>
    </row>
    <row r="86" spans="1:22" ht="11.45" customHeight="1">
      <c r="A86" s="18"/>
      <c r="B86" s="15"/>
      <c r="C86" s="21"/>
      <c r="D86" s="6"/>
      <c r="E86" s="18"/>
      <c r="F86" s="21"/>
      <c r="G86" s="22"/>
      <c r="H86" s="18"/>
      <c r="I86" s="21"/>
      <c r="J86" s="22"/>
      <c r="K86" s="18"/>
      <c r="L86" s="18"/>
      <c r="M86" s="22"/>
      <c r="N86" s="18"/>
      <c r="O86" s="18"/>
      <c r="P86" s="22"/>
      <c r="Q86" s="18"/>
      <c r="R86" s="18"/>
      <c r="S86" s="22"/>
      <c r="T86" s="18"/>
      <c r="U86" s="23"/>
      <c r="V86" s="33"/>
    </row>
    <row r="87" spans="1:22" ht="11.45" customHeight="1">
      <c r="A87" s="18"/>
      <c r="B87" s="15"/>
      <c r="C87" s="21"/>
      <c r="D87" s="6"/>
      <c r="E87" s="18"/>
      <c r="F87" s="21"/>
      <c r="G87" s="22"/>
      <c r="H87" s="18"/>
      <c r="I87" s="21"/>
      <c r="J87" s="22"/>
      <c r="K87" s="18"/>
      <c r="L87" s="18"/>
      <c r="M87" s="22"/>
      <c r="N87" s="18"/>
      <c r="O87" s="18"/>
      <c r="P87" s="22"/>
      <c r="Q87" s="18"/>
      <c r="R87" s="18"/>
      <c r="S87" s="22"/>
      <c r="T87" s="18"/>
      <c r="U87" s="23"/>
      <c r="V87" s="33"/>
    </row>
    <row r="88" spans="1:22" ht="11.45" customHeight="1">
      <c r="A88" s="18"/>
      <c r="B88" s="15"/>
      <c r="C88" s="21"/>
      <c r="D88" s="6"/>
      <c r="E88" s="18"/>
      <c r="F88" s="21"/>
      <c r="G88" s="22"/>
      <c r="H88" s="18"/>
      <c r="I88" s="21"/>
      <c r="J88" s="22"/>
      <c r="K88" s="18"/>
      <c r="L88" s="18"/>
      <c r="M88" s="22"/>
      <c r="N88" s="18"/>
      <c r="O88" s="18"/>
      <c r="P88" s="22"/>
      <c r="Q88" s="18"/>
      <c r="R88" s="18"/>
      <c r="S88" s="22"/>
      <c r="T88" s="18"/>
      <c r="U88" s="23"/>
      <c r="V88" s="33"/>
    </row>
    <row r="89" spans="1:22" ht="11.45" customHeight="1">
      <c r="A89" s="18"/>
      <c r="B89" s="15"/>
      <c r="C89" s="21"/>
      <c r="D89" s="6"/>
      <c r="E89" s="18"/>
      <c r="F89" s="21"/>
      <c r="G89" s="22"/>
      <c r="H89" s="18"/>
      <c r="I89" s="21"/>
      <c r="J89" s="22"/>
      <c r="K89" s="18"/>
      <c r="L89" s="18"/>
      <c r="M89" s="22"/>
      <c r="N89" s="18"/>
      <c r="O89" s="18"/>
      <c r="P89" s="22"/>
      <c r="Q89" s="18"/>
      <c r="R89" s="18"/>
      <c r="S89" s="22"/>
      <c r="T89" s="18"/>
      <c r="U89" s="23"/>
      <c r="V89" s="33"/>
    </row>
    <row r="90" spans="1:22" ht="11.45" customHeight="1">
      <c r="A90" s="18"/>
      <c r="B90" s="15"/>
      <c r="C90" s="21"/>
      <c r="D90" s="6"/>
      <c r="E90" s="18"/>
      <c r="F90" s="21"/>
      <c r="G90" s="22"/>
      <c r="H90" s="18"/>
      <c r="I90" s="21"/>
      <c r="J90" s="22"/>
      <c r="K90" s="18"/>
      <c r="L90" s="18"/>
      <c r="M90" s="22"/>
      <c r="N90" s="18"/>
      <c r="O90" s="18"/>
      <c r="P90" s="22"/>
      <c r="Q90" s="18"/>
      <c r="R90" s="18"/>
      <c r="S90" s="22"/>
      <c r="T90" s="18"/>
      <c r="U90" s="23"/>
      <c r="V90" s="33"/>
    </row>
    <row r="91" spans="1:22" ht="11.45" customHeight="1">
      <c r="A91" s="18"/>
      <c r="B91" s="15"/>
      <c r="C91" s="21"/>
      <c r="D91" s="6"/>
      <c r="E91" s="18"/>
      <c r="F91" s="21"/>
      <c r="G91" s="22"/>
      <c r="H91" s="18"/>
      <c r="I91" s="21"/>
      <c r="J91" s="22"/>
      <c r="K91" s="18"/>
      <c r="L91" s="18"/>
      <c r="M91" s="22"/>
      <c r="N91" s="18"/>
      <c r="O91" s="18"/>
      <c r="P91" s="22"/>
      <c r="Q91" s="18"/>
      <c r="R91" s="18"/>
      <c r="S91" s="22"/>
      <c r="T91" s="18"/>
      <c r="U91" s="23"/>
      <c r="V91" s="33"/>
    </row>
    <row r="92" spans="1:22" ht="11.45" customHeight="1">
      <c r="A92" s="18"/>
      <c r="B92" s="15"/>
      <c r="C92" s="21"/>
      <c r="D92" s="6"/>
      <c r="E92" s="18"/>
      <c r="F92" s="21"/>
      <c r="G92" s="22"/>
      <c r="H92" s="18"/>
      <c r="I92" s="21"/>
      <c r="J92" s="22"/>
      <c r="K92" s="18"/>
      <c r="L92" s="18"/>
      <c r="M92" s="22"/>
      <c r="N92" s="18"/>
      <c r="O92" s="18"/>
      <c r="P92" s="22"/>
      <c r="Q92" s="18"/>
      <c r="R92" s="18"/>
      <c r="S92" s="22"/>
      <c r="T92" s="18"/>
      <c r="U92" s="23"/>
      <c r="V92" s="33"/>
    </row>
    <row r="93" spans="1:22" ht="11.45" customHeight="1">
      <c r="A93" s="18"/>
      <c r="B93" s="15"/>
      <c r="C93" s="21"/>
      <c r="D93" s="6"/>
      <c r="E93" s="18"/>
      <c r="F93" s="21"/>
      <c r="G93" s="22"/>
      <c r="H93" s="18"/>
      <c r="I93" s="21"/>
      <c r="J93" s="22"/>
      <c r="K93" s="18"/>
      <c r="L93" s="18"/>
      <c r="M93" s="22"/>
      <c r="N93" s="18"/>
      <c r="O93" s="18"/>
      <c r="P93" s="22"/>
      <c r="Q93" s="18"/>
      <c r="R93" s="18"/>
      <c r="S93" s="22"/>
      <c r="T93" s="18"/>
      <c r="U93" s="23"/>
      <c r="V93" s="33"/>
    </row>
    <row r="94" spans="1:22" ht="11.45" customHeight="1">
      <c r="A94" s="18"/>
      <c r="B94" s="15"/>
      <c r="C94" s="21"/>
      <c r="D94" s="6"/>
      <c r="E94" s="18"/>
      <c r="F94" s="21"/>
      <c r="G94" s="22"/>
      <c r="H94" s="18"/>
      <c r="I94" s="21"/>
      <c r="J94" s="22"/>
      <c r="K94" s="18"/>
      <c r="L94" s="18"/>
      <c r="M94" s="22"/>
      <c r="N94" s="18"/>
      <c r="O94" s="18"/>
      <c r="P94" s="22"/>
      <c r="Q94" s="18"/>
      <c r="R94" s="18"/>
      <c r="S94" s="22"/>
      <c r="T94" s="18"/>
      <c r="U94" s="23"/>
      <c r="V94" s="33"/>
    </row>
    <row r="95" spans="1:22" ht="11.45" customHeight="1">
      <c r="A95" s="18"/>
      <c r="B95" s="15"/>
      <c r="C95" s="21"/>
      <c r="D95" s="6"/>
      <c r="E95" s="18"/>
      <c r="F95" s="21"/>
      <c r="G95" s="22"/>
      <c r="H95" s="18"/>
      <c r="I95" s="21"/>
      <c r="J95" s="22"/>
      <c r="K95" s="18"/>
      <c r="L95" s="18"/>
      <c r="M95" s="22"/>
      <c r="N95" s="18"/>
      <c r="O95" s="18"/>
      <c r="P95" s="22"/>
      <c r="Q95" s="18"/>
      <c r="R95" s="18"/>
      <c r="S95" s="22"/>
      <c r="T95" s="18"/>
      <c r="U95" s="23"/>
      <c r="V95" s="33"/>
    </row>
    <row r="96" spans="1:22" ht="11.45" customHeight="1">
      <c r="A96" s="18"/>
      <c r="B96" s="15"/>
      <c r="C96" s="21"/>
      <c r="D96" s="6"/>
      <c r="E96" s="18"/>
      <c r="F96" s="21"/>
      <c r="G96" s="22"/>
      <c r="H96" s="18"/>
      <c r="I96" s="21"/>
      <c r="J96" s="22"/>
      <c r="K96" s="18"/>
      <c r="L96" s="18"/>
      <c r="M96" s="22"/>
      <c r="N96" s="18"/>
      <c r="O96" s="18"/>
      <c r="P96" s="22"/>
      <c r="Q96" s="18"/>
      <c r="R96" s="18"/>
      <c r="S96" s="22"/>
      <c r="T96" s="18"/>
      <c r="U96" s="23"/>
      <c r="V96" s="33"/>
    </row>
    <row r="97" spans="1:22" ht="11.45" customHeight="1">
      <c r="A97" s="18"/>
      <c r="B97" s="15"/>
      <c r="C97" s="21"/>
      <c r="D97" s="6"/>
      <c r="E97" s="18"/>
      <c r="F97" s="21"/>
      <c r="G97" s="22"/>
      <c r="H97" s="18"/>
      <c r="I97" s="21"/>
      <c r="J97" s="22"/>
      <c r="K97" s="18"/>
      <c r="L97" s="18"/>
      <c r="M97" s="22"/>
      <c r="N97" s="18"/>
      <c r="O97" s="18"/>
      <c r="P97" s="22"/>
      <c r="Q97" s="18"/>
      <c r="R97" s="18"/>
      <c r="S97" s="22"/>
      <c r="T97" s="18"/>
      <c r="U97" s="23"/>
      <c r="V97" s="33"/>
    </row>
    <row r="98" spans="1:22" ht="11.45" customHeight="1">
      <c r="A98" s="18"/>
      <c r="B98" s="15"/>
      <c r="C98" s="21"/>
      <c r="D98" s="6"/>
      <c r="E98" s="18"/>
      <c r="F98" s="21"/>
      <c r="G98" s="22"/>
      <c r="H98" s="18"/>
      <c r="I98" s="21"/>
      <c r="J98" s="22"/>
      <c r="K98" s="18"/>
      <c r="L98" s="18"/>
      <c r="M98" s="22"/>
      <c r="N98" s="18"/>
      <c r="O98" s="18"/>
      <c r="P98" s="22"/>
      <c r="Q98" s="18"/>
      <c r="R98" s="18"/>
      <c r="S98" s="22"/>
      <c r="T98" s="18"/>
      <c r="U98" s="23"/>
      <c r="V98" s="33"/>
    </row>
    <row r="99" spans="1:22" ht="11.45" customHeight="1">
      <c r="A99" s="18"/>
      <c r="B99" s="15"/>
      <c r="C99" s="21"/>
      <c r="D99" s="6"/>
      <c r="E99" s="18"/>
      <c r="F99" s="21"/>
      <c r="G99" s="22"/>
      <c r="H99" s="18"/>
      <c r="I99" s="21"/>
      <c r="J99" s="22"/>
      <c r="K99" s="18"/>
      <c r="L99" s="18"/>
      <c r="M99" s="22"/>
      <c r="N99" s="18"/>
      <c r="O99" s="18"/>
      <c r="P99" s="22"/>
      <c r="Q99" s="18"/>
      <c r="R99" s="18"/>
      <c r="S99" s="22"/>
      <c r="T99" s="18"/>
      <c r="U99" s="23"/>
      <c r="V99" s="33"/>
    </row>
    <row r="100" spans="1:22" ht="11.45" customHeight="1">
      <c r="A100" s="18"/>
      <c r="B100" s="15"/>
      <c r="C100" s="21"/>
      <c r="D100" s="6"/>
      <c r="E100" s="18"/>
      <c r="F100" s="21"/>
      <c r="G100" s="22"/>
      <c r="H100" s="18"/>
      <c r="I100" s="21"/>
      <c r="J100" s="22"/>
      <c r="K100" s="18"/>
      <c r="L100" s="18"/>
      <c r="M100" s="22"/>
      <c r="N100" s="18"/>
      <c r="O100" s="18"/>
      <c r="P100" s="22"/>
      <c r="Q100" s="18"/>
      <c r="R100" s="18"/>
      <c r="S100" s="22"/>
      <c r="T100" s="18"/>
      <c r="U100" s="23"/>
      <c r="V100" s="33"/>
    </row>
    <row r="101" spans="1:22" ht="11.45" customHeight="1">
      <c r="A101" s="18"/>
      <c r="B101" s="15"/>
      <c r="C101" s="21"/>
      <c r="D101" s="6"/>
      <c r="E101" s="18"/>
      <c r="F101" s="21"/>
      <c r="G101" s="22"/>
      <c r="H101" s="18"/>
      <c r="I101" s="21"/>
      <c r="J101" s="22"/>
      <c r="K101" s="18"/>
      <c r="L101" s="18"/>
      <c r="M101" s="22"/>
      <c r="N101" s="18"/>
      <c r="O101" s="18"/>
      <c r="P101" s="22"/>
      <c r="Q101" s="18"/>
      <c r="R101" s="18"/>
      <c r="S101" s="22"/>
      <c r="T101" s="18"/>
      <c r="U101" s="23"/>
      <c r="V101" s="33"/>
    </row>
    <row r="102" spans="1:22" ht="11.45" customHeight="1">
      <c r="A102" s="18"/>
      <c r="B102" s="15"/>
      <c r="C102" s="21"/>
      <c r="D102" s="6"/>
      <c r="E102" s="18"/>
      <c r="F102" s="21"/>
      <c r="G102" s="22"/>
      <c r="H102" s="18"/>
      <c r="I102" s="21"/>
      <c r="J102" s="22"/>
      <c r="K102" s="18"/>
      <c r="L102" s="18"/>
      <c r="M102" s="22"/>
      <c r="N102" s="18"/>
      <c r="O102" s="18"/>
      <c r="P102" s="22"/>
      <c r="Q102" s="18"/>
      <c r="R102" s="18"/>
      <c r="S102" s="22"/>
      <c r="T102" s="18"/>
      <c r="U102" s="23"/>
      <c r="V102" s="33"/>
    </row>
    <row r="103" spans="1:22" ht="11.45" customHeight="1">
      <c r="A103" s="18"/>
      <c r="B103" s="15"/>
      <c r="C103" s="21"/>
      <c r="D103" s="6"/>
      <c r="E103" s="18"/>
      <c r="F103" s="21"/>
      <c r="G103" s="22"/>
      <c r="H103" s="18"/>
      <c r="I103" s="21"/>
      <c r="J103" s="22"/>
      <c r="K103" s="18"/>
      <c r="L103" s="18"/>
      <c r="M103" s="22"/>
      <c r="N103" s="18"/>
      <c r="O103" s="18"/>
      <c r="P103" s="22"/>
      <c r="Q103" s="18"/>
      <c r="R103" s="18"/>
      <c r="S103" s="22"/>
      <c r="T103" s="18"/>
      <c r="U103" s="23"/>
      <c r="V103" s="33"/>
    </row>
    <row r="104" spans="1:22" ht="11.45" customHeight="1">
      <c r="A104" s="18"/>
      <c r="B104" s="15"/>
      <c r="C104" s="21"/>
      <c r="D104" s="6"/>
      <c r="E104" s="18"/>
      <c r="F104" s="21"/>
      <c r="G104" s="22"/>
      <c r="H104" s="18"/>
      <c r="I104" s="21"/>
      <c r="J104" s="22"/>
      <c r="K104" s="18"/>
      <c r="L104" s="18"/>
      <c r="M104" s="22"/>
      <c r="N104" s="18"/>
      <c r="O104" s="18"/>
      <c r="P104" s="22"/>
      <c r="Q104" s="18"/>
      <c r="R104" s="18"/>
      <c r="S104" s="22"/>
      <c r="T104" s="18"/>
      <c r="U104" s="23"/>
      <c r="V104" s="33"/>
    </row>
    <row r="105" spans="1:22" ht="11.45" customHeight="1">
      <c r="A105" s="18"/>
      <c r="B105" s="15"/>
      <c r="C105" s="21"/>
      <c r="D105" s="6"/>
      <c r="E105" s="18"/>
      <c r="F105" s="21"/>
      <c r="G105" s="22"/>
      <c r="H105" s="18"/>
      <c r="I105" s="21"/>
      <c r="J105" s="22"/>
      <c r="K105" s="18"/>
      <c r="L105" s="18"/>
      <c r="M105" s="22"/>
      <c r="N105" s="18"/>
      <c r="O105" s="18"/>
      <c r="P105" s="22"/>
      <c r="Q105" s="18"/>
      <c r="R105" s="18"/>
      <c r="S105" s="22"/>
      <c r="T105" s="18"/>
      <c r="U105" s="23"/>
      <c r="V105" s="33"/>
    </row>
    <row r="106" spans="1:22" ht="11.45" customHeight="1">
      <c r="A106" s="18"/>
      <c r="B106" s="15"/>
      <c r="C106" s="21"/>
      <c r="D106" s="6"/>
      <c r="E106" s="18"/>
      <c r="F106" s="21"/>
      <c r="G106" s="22"/>
      <c r="H106" s="18"/>
      <c r="I106" s="21"/>
      <c r="J106" s="22"/>
      <c r="K106" s="18"/>
      <c r="L106" s="18"/>
      <c r="M106" s="22"/>
      <c r="N106" s="18"/>
      <c r="O106" s="18"/>
      <c r="P106" s="22"/>
      <c r="Q106" s="18"/>
      <c r="R106" s="18"/>
      <c r="S106" s="22"/>
      <c r="T106" s="18"/>
      <c r="U106" s="23"/>
      <c r="V106" s="33"/>
    </row>
    <row r="107" spans="1:22" ht="11.45" customHeight="1">
      <c r="A107" s="18"/>
      <c r="B107" s="15"/>
      <c r="C107" s="21"/>
      <c r="D107" s="6"/>
      <c r="E107" s="18"/>
      <c r="F107" s="21"/>
      <c r="G107" s="22"/>
      <c r="H107" s="18"/>
      <c r="I107" s="21"/>
      <c r="J107" s="22"/>
      <c r="K107" s="18"/>
      <c r="L107" s="18"/>
      <c r="M107" s="22"/>
      <c r="N107" s="18"/>
      <c r="O107" s="18"/>
      <c r="P107" s="22"/>
      <c r="Q107" s="18"/>
      <c r="R107" s="18"/>
      <c r="S107" s="22"/>
      <c r="T107" s="18"/>
      <c r="U107" s="23"/>
      <c r="V107" s="33"/>
    </row>
    <row r="108" spans="1:22" ht="11.45" customHeight="1">
      <c r="A108" s="18"/>
      <c r="B108" s="15"/>
      <c r="C108" s="21"/>
      <c r="D108" s="6"/>
      <c r="E108" s="18"/>
      <c r="F108" s="21"/>
      <c r="G108" s="22"/>
      <c r="H108" s="18"/>
      <c r="I108" s="21"/>
      <c r="J108" s="22"/>
      <c r="K108" s="18"/>
      <c r="L108" s="18"/>
      <c r="M108" s="22"/>
      <c r="N108" s="18"/>
      <c r="O108" s="18"/>
      <c r="P108" s="22"/>
      <c r="Q108" s="18"/>
      <c r="R108" s="18"/>
      <c r="S108" s="22"/>
      <c r="T108" s="18"/>
      <c r="U108" s="23"/>
      <c r="V108" s="33"/>
    </row>
    <row r="109" spans="1:22" ht="11.45" customHeight="1">
      <c r="A109" s="18"/>
      <c r="B109" s="15"/>
      <c r="C109" s="21"/>
      <c r="D109" s="6"/>
      <c r="E109" s="18"/>
      <c r="F109" s="21"/>
      <c r="G109" s="22"/>
      <c r="H109" s="18"/>
      <c r="I109" s="21"/>
      <c r="J109" s="22"/>
      <c r="K109" s="18"/>
      <c r="L109" s="18"/>
      <c r="M109" s="22"/>
      <c r="N109" s="18"/>
      <c r="O109" s="18"/>
      <c r="P109" s="22"/>
      <c r="Q109" s="18"/>
      <c r="R109" s="18"/>
      <c r="S109" s="22"/>
      <c r="T109" s="18"/>
      <c r="U109" s="23"/>
      <c r="V109" s="33"/>
    </row>
    <row r="110" spans="1:22" ht="11.45" customHeight="1">
      <c r="A110" s="18"/>
      <c r="B110" s="15"/>
      <c r="C110" s="21"/>
      <c r="D110" s="6"/>
      <c r="E110" s="18"/>
      <c r="F110" s="21"/>
      <c r="G110" s="22"/>
      <c r="H110" s="18"/>
      <c r="I110" s="21"/>
      <c r="J110" s="22"/>
      <c r="K110" s="18"/>
      <c r="L110" s="18"/>
      <c r="M110" s="22"/>
      <c r="N110" s="18"/>
      <c r="O110" s="18"/>
      <c r="P110" s="22"/>
      <c r="Q110" s="18"/>
      <c r="R110" s="18"/>
      <c r="S110" s="22"/>
      <c r="T110" s="18"/>
      <c r="U110" s="23"/>
      <c r="V110" s="17"/>
    </row>
    <row r="111" spans="1:22" ht="3" customHeight="1">
      <c r="A111" s="18"/>
      <c r="B111" s="15"/>
      <c r="C111" s="21"/>
      <c r="D111" s="6"/>
      <c r="E111" s="18"/>
      <c r="F111" s="21"/>
      <c r="G111" s="22"/>
      <c r="H111" s="18"/>
      <c r="I111" s="21"/>
      <c r="J111" s="22"/>
      <c r="K111" s="18"/>
      <c r="L111" s="18"/>
      <c r="M111" s="22"/>
      <c r="N111" s="18"/>
      <c r="O111" s="18"/>
      <c r="P111" s="22"/>
      <c r="Q111" s="18"/>
      <c r="R111" s="18"/>
      <c r="S111" s="22"/>
      <c r="T111" s="18"/>
      <c r="U111" s="23"/>
      <c r="V111" s="17"/>
    </row>
    <row r="112" spans="1:22" ht="11.25" hidden="1" customHeight="1">
      <c r="A112" s="18"/>
      <c r="B112" s="15"/>
      <c r="C112" s="16"/>
      <c r="D112" s="6"/>
      <c r="E112" s="18"/>
      <c r="F112" s="16"/>
      <c r="G112" s="22"/>
      <c r="H112" s="18"/>
      <c r="I112" s="16"/>
      <c r="J112" s="22"/>
      <c r="K112" s="18"/>
      <c r="L112" s="18"/>
      <c r="M112" s="22"/>
      <c r="N112" s="18"/>
      <c r="O112" s="16"/>
      <c r="P112" s="22"/>
      <c r="Q112" s="18"/>
      <c r="R112" s="16"/>
      <c r="S112" s="22"/>
      <c r="T112" s="18"/>
      <c r="U112" s="16"/>
      <c r="V112" s="17"/>
    </row>
    <row r="113" spans="1:32" ht="21" customHeight="1">
      <c r="A113" s="48"/>
      <c r="B113" s="109"/>
      <c r="C113" s="48"/>
      <c r="D113" s="48"/>
      <c r="E113" s="48"/>
      <c r="F113" s="110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</row>
    <row r="114" spans="1:32" ht="15.75" customHeight="1">
      <c r="A114" s="48"/>
      <c r="B114" s="109"/>
      <c r="C114" s="111"/>
      <c r="D114" s="112"/>
      <c r="E114" s="112"/>
      <c r="F114" s="111"/>
      <c r="G114" s="48"/>
      <c r="H114" s="112"/>
      <c r="I114" s="111"/>
      <c r="J114" s="111"/>
      <c r="K114" s="113"/>
      <c r="L114" s="114"/>
      <c r="M114" s="112"/>
      <c r="N114" s="48"/>
      <c r="O114" s="111"/>
      <c r="P114" s="112"/>
      <c r="Q114" s="112"/>
      <c r="R114" s="111"/>
      <c r="S114" s="112"/>
      <c r="T114" s="112"/>
      <c r="U114" s="48"/>
      <c r="V114" s="48"/>
      <c r="W114" s="48"/>
      <c r="Z114" s="4"/>
    </row>
    <row r="115" spans="1:32">
      <c r="A115" s="113"/>
      <c r="B115" s="115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116"/>
      <c r="V115" s="108"/>
      <c r="W115" s="48"/>
    </row>
    <row r="116" spans="1:32" ht="12.6" customHeight="1">
      <c r="A116" s="73"/>
      <c r="B116" s="94"/>
      <c r="C116" s="95"/>
      <c r="D116" s="96"/>
      <c r="E116" s="97"/>
      <c r="F116" s="70"/>
      <c r="G116" s="96"/>
      <c r="H116" s="98"/>
      <c r="I116" s="70"/>
      <c r="J116" s="96"/>
      <c r="K116" s="73"/>
      <c r="L116" s="70"/>
      <c r="M116" s="96"/>
      <c r="N116" s="73"/>
      <c r="O116" s="70"/>
      <c r="P116" s="96"/>
      <c r="Q116" s="75"/>
      <c r="R116" s="70"/>
      <c r="S116" s="96"/>
      <c r="T116" s="73"/>
      <c r="U116" s="76"/>
      <c r="V116" s="117"/>
      <c r="W116" s="49"/>
    </row>
    <row r="117" spans="1:32" ht="12.6" customHeight="1">
      <c r="A117" s="73"/>
      <c r="B117" s="94"/>
      <c r="C117" s="70"/>
      <c r="D117" s="74"/>
      <c r="E117" s="73"/>
      <c r="F117" s="70"/>
      <c r="G117" s="74"/>
      <c r="H117" s="74"/>
      <c r="I117" s="70"/>
      <c r="J117" s="74"/>
      <c r="K117" s="74"/>
      <c r="L117" s="70"/>
      <c r="M117" s="74"/>
      <c r="N117" s="74"/>
      <c r="O117" s="70"/>
      <c r="P117" s="74"/>
      <c r="Q117" s="74"/>
      <c r="R117" s="70"/>
      <c r="S117" s="74"/>
      <c r="T117" s="74"/>
      <c r="U117" s="73"/>
      <c r="V117" s="118"/>
      <c r="W117" s="83"/>
      <c r="X117" s="62"/>
      <c r="Y117" s="62"/>
      <c r="Z117" s="62"/>
      <c r="AA117" s="62"/>
      <c r="AB117" s="62"/>
      <c r="AC117" s="62"/>
      <c r="AD117" s="62"/>
      <c r="AE117" s="62"/>
      <c r="AF117" s="62"/>
    </row>
    <row r="118" spans="1:32" ht="12.6" customHeight="1">
      <c r="A118" s="73"/>
      <c r="B118" s="94"/>
      <c r="C118" s="70"/>
      <c r="D118" s="96"/>
      <c r="E118" s="98"/>
      <c r="F118" s="70"/>
      <c r="G118" s="96"/>
      <c r="H118" s="98"/>
      <c r="I118" s="70"/>
      <c r="J118" s="96"/>
      <c r="K118" s="98"/>
      <c r="L118" s="70"/>
      <c r="M118" s="96"/>
      <c r="N118" s="98"/>
      <c r="O118" s="99"/>
      <c r="P118" s="96"/>
      <c r="Q118" s="98"/>
      <c r="R118" s="70"/>
      <c r="S118" s="96"/>
      <c r="T118" s="98"/>
      <c r="U118" s="76"/>
      <c r="V118" s="81"/>
      <c r="W118" s="50"/>
    </row>
    <row r="119" spans="1:32" ht="12.6" customHeight="1">
      <c r="A119" s="73"/>
      <c r="B119" s="94"/>
      <c r="C119" s="70"/>
      <c r="D119" s="96"/>
      <c r="E119" s="97"/>
      <c r="F119" s="70"/>
      <c r="G119" s="96"/>
      <c r="H119" s="75"/>
      <c r="I119" s="70"/>
      <c r="J119" s="96"/>
      <c r="K119" s="73"/>
      <c r="L119" s="70"/>
      <c r="M119" s="96"/>
      <c r="N119" s="75"/>
      <c r="O119" s="70"/>
      <c r="P119" s="96"/>
      <c r="Q119" s="75"/>
      <c r="R119" s="70"/>
      <c r="S119" s="96"/>
      <c r="T119" s="73"/>
      <c r="U119" s="76"/>
      <c r="V119" s="81"/>
      <c r="W119" s="50"/>
    </row>
    <row r="120" spans="1:32" ht="12.6" customHeight="1">
      <c r="A120" s="73"/>
      <c r="B120" s="100"/>
      <c r="C120" s="70"/>
      <c r="D120" s="96"/>
      <c r="E120" s="98"/>
      <c r="F120" s="70"/>
      <c r="G120" s="96"/>
      <c r="H120" s="75"/>
      <c r="I120" s="70"/>
      <c r="J120" s="96"/>
      <c r="K120" s="73"/>
      <c r="L120" s="70"/>
      <c r="M120" s="96"/>
      <c r="N120" s="97"/>
      <c r="O120" s="70"/>
      <c r="P120" s="96"/>
      <c r="Q120" s="73"/>
      <c r="R120" s="70"/>
      <c r="S120" s="96"/>
      <c r="T120" s="73"/>
      <c r="U120" s="76"/>
      <c r="V120" s="81"/>
      <c r="W120" s="48"/>
    </row>
    <row r="121" spans="1:32" ht="12.6" customHeight="1">
      <c r="A121" s="73"/>
      <c r="B121" s="100"/>
      <c r="C121" s="70"/>
      <c r="D121" s="96"/>
      <c r="E121" s="73"/>
      <c r="F121" s="70"/>
      <c r="G121" s="96"/>
      <c r="H121" s="73"/>
      <c r="I121" s="70"/>
      <c r="J121" s="96"/>
      <c r="K121" s="73"/>
      <c r="L121" s="70"/>
      <c r="M121" s="96"/>
      <c r="N121" s="73"/>
      <c r="O121" s="70"/>
      <c r="P121" s="96"/>
      <c r="Q121" s="98"/>
      <c r="R121" s="70"/>
      <c r="S121" s="96"/>
      <c r="T121" s="73"/>
      <c r="U121" s="76"/>
      <c r="V121" s="81"/>
      <c r="W121" s="48"/>
    </row>
    <row r="122" spans="1:32" ht="12.6" customHeight="1">
      <c r="A122" s="73"/>
      <c r="B122" s="94"/>
      <c r="C122" s="70"/>
      <c r="D122" s="96"/>
      <c r="E122" s="97"/>
      <c r="F122" s="70"/>
      <c r="G122" s="96"/>
      <c r="H122" s="75"/>
      <c r="I122" s="70"/>
      <c r="J122" s="96"/>
      <c r="K122" s="73"/>
      <c r="L122" s="70"/>
      <c r="M122" s="96"/>
      <c r="N122" s="73"/>
      <c r="O122" s="70"/>
      <c r="P122" s="96"/>
      <c r="Q122" s="73"/>
      <c r="R122" s="70"/>
      <c r="S122" s="96"/>
      <c r="T122" s="73"/>
      <c r="U122" s="76"/>
      <c r="V122" s="81"/>
      <c r="W122" s="48"/>
    </row>
    <row r="123" spans="1:32" ht="12.6" customHeight="1">
      <c r="A123" s="73"/>
      <c r="B123" s="101"/>
      <c r="C123" s="70"/>
      <c r="D123" s="96"/>
      <c r="E123" s="73"/>
      <c r="F123" s="70"/>
      <c r="G123" s="96"/>
      <c r="H123" s="73"/>
      <c r="I123" s="70"/>
      <c r="J123" s="96"/>
      <c r="K123" s="75"/>
      <c r="L123" s="70"/>
      <c r="M123" s="96"/>
      <c r="N123" s="75"/>
      <c r="O123" s="70"/>
      <c r="P123" s="96"/>
      <c r="Q123" s="75"/>
      <c r="R123" s="70"/>
      <c r="S123" s="96"/>
      <c r="T123" s="75"/>
      <c r="U123" s="76"/>
      <c r="V123" s="81"/>
      <c r="W123" s="48"/>
    </row>
    <row r="124" spans="1:32" ht="12.6" customHeight="1">
      <c r="A124" s="73"/>
      <c r="B124" s="100"/>
      <c r="C124" s="70"/>
      <c r="D124" s="96"/>
      <c r="E124" s="98"/>
      <c r="F124" s="70"/>
      <c r="G124" s="96"/>
      <c r="H124" s="98"/>
      <c r="I124" s="70"/>
      <c r="J124" s="96"/>
      <c r="K124" s="98"/>
      <c r="L124" s="70"/>
      <c r="M124" s="96"/>
      <c r="N124" s="98"/>
      <c r="O124" s="99"/>
      <c r="P124" s="96"/>
      <c r="Q124" s="98"/>
      <c r="R124" s="70"/>
      <c r="S124" s="96"/>
      <c r="T124" s="98"/>
      <c r="U124" s="76"/>
      <c r="V124" s="81"/>
      <c r="W124" s="48"/>
    </row>
    <row r="125" spans="1:32" ht="12.6" customHeight="1">
      <c r="A125" s="73"/>
      <c r="B125" s="100"/>
      <c r="C125" s="70"/>
      <c r="D125" s="96"/>
      <c r="E125" s="97"/>
      <c r="F125" s="70"/>
      <c r="G125" s="96"/>
      <c r="H125" s="73"/>
      <c r="I125" s="70"/>
      <c r="J125" s="96"/>
      <c r="K125" s="73"/>
      <c r="L125" s="70"/>
      <c r="M125" s="96"/>
      <c r="N125" s="73"/>
      <c r="O125" s="70"/>
      <c r="P125" s="96"/>
      <c r="Q125" s="73"/>
      <c r="R125" s="70"/>
      <c r="S125" s="96"/>
      <c r="T125" s="73"/>
      <c r="U125" s="76"/>
      <c r="V125" s="81"/>
      <c r="W125" s="48"/>
    </row>
    <row r="126" spans="1:32" ht="12.6" customHeight="1">
      <c r="A126" s="73"/>
      <c r="B126" s="94"/>
      <c r="C126" s="95"/>
      <c r="D126" s="96"/>
      <c r="E126" s="98"/>
      <c r="F126" s="70"/>
      <c r="G126" s="96"/>
      <c r="H126" s="98"/>
      <c r="I126" s="70"/>
      <c r="J126" s="96"/>
      <c r="K126" s="98"/>
      <c r="L126" s="70"/>
      <c r="M126" s="96"/>
      <c r="N126" s="98"/>
      <c r="O126" s="99"/>
      <c r="P126" s="96"/>
      <c r="Q126" s="98"/>
      <c r="R126" s="70"/>
      <c r="S126" s="96"/>
      <c r="T126" s="98"/>
      <c r="U126" s="76"/>
      <c r="V126" s="81"/>
      <c r="W126" s="48"/>
    </row>
    <row r="127" spans="1:32" ht="12.6" customHeight="1">
      <c r="A127" s="73"/>
      <c r="B127" s="94"/>
      <c r="C127" s="95"/>
      <c r="D127" s="96"/>
      <c r="E127" s="73"/>
      <c r="F127" s="70"/>
      <c r="G127" s="96"/>
      <c r="H127" s="73"/>
      <c r="I127" s="70"/>
      <c r="J127" s="96"/>
      <c r="K127" s="73"/>
      <c r="L127" s="70"/>
      <c r="M127" s="96"/>
      <c r="N127" s="73"/>
      <c r="O127" s="102"/>
      <c r="P127" s="96"/>
      <c r="Q127" s="73"/>
      <c r="R127" s="70"/>
      <c r="S127" s="96"/>
      <c r="T127" s="73"/>
      <c r="U127" s="76"/>
      <c r="V127" s="81"/>
      <c r="W127" s="48"/>
    </row>
    <row r="128" spans="1:32">
      <c r="A128" s="73"/>
      <c r="B128" s="100"/>
      <c r="C128" s="70"/>
      <c r="D128" s="96"/>
      <c r="E128" s="74"/>
      <c r="F128" s="70"/>
      <c r="G128" s="96"/>
      <c r="H128" s="79"/>
      <c r="I128" s="102"/>
      <c r="J128" s="96"/>
      <c r="K128" s="97"/>
      <c r="L128" s="70"/>
      <c r="M128" s="96"/>
      <c r="N128" s="73"/>
      <c r="O128" s="70"/>
      <c r="P128" s="96"/>
      <c r="Q128" s="75"/>
      <c r="R128" s="70"/>
      <c r="S128" s="96"/>
      <c r="T128" s="98"/>
      <c r="U128" s="76"/>
      <c r="V128" s="81"/>
      <c r="W128" s="48"/>
    </row>
    <row r="129" spans="1:22">
      <c r="A129" s="73"/>
      <c r="B129" s="94"/>
      <c r="C129" s="70"/>
      <c r="D129" s="96"/>
      <c r="E129" s="73"/>
      <c r="F129" s="70"/>
      <c r="G129" s="96"/>
      <c r="H129" s="73"/>
      <c r="I129" s="70"/>
      <c r="J129" s="96"/>
      <c r="K129" s="73"/>
      <c r="L129" s="70"/>
      <c r="M129" s="96"/>
      <c r="N129" s="73"/>
      <c r="O129" s="70"/>
      <c r="P129" s="96"/>
      <c r="Q129" s="97"/>
      <c r="R129" s="70"/>
      <c r="S129" s="96"/>
      <c r="T129" s="73"/>
      <c r="U129" s="76"/>
      <c r="V129" s="117"/>
    </row>
    <row r="130" spans="1:22">
      <c r="A130" s="73"/>
      <c r="B130" s="100"/>
      <c r="C130" s="70"/>
      <c r="D130" s="96"/>
      <c r="E130" s="73"/>
      <c r="F130" s="95"/>
      <c r="G130" s="96"/>
      <c r="H130" s="70"/>
      <c r="I130" s="95"/>
      <c r="J130" s="96"/>
      <c r="K130" s="73"/>
      <c r="L130" s="95"/>
      <c r="M130" s="96"/>
      <c r="N130" s="98"/>
      <c r="O130" s="95"/>
      <c r="P130" s="96"/>
      <c r="Q130" s="98"/>
      <c r="R130" s="95"/>
      <c r="S130" s="96"/>
      <c r="T130" s="98"/>
      <c r="U130" s="76"/>
      <c r="V130" s="81"/>
    </row>
    <row r="131" spans="1:22">
      <c r="A131" s="73"/>
      <c r="B131" s="100"/>
      <c r="C131" s="95"/>
      <c r="D131" s="96"/>
      <c r="E131" s="73"/>
      <c r="F131" s="70"/>
      <c r="G131" s="96"/>
      <c r="H131" s="75"/>
      <c r="I131" s="70"/>
      <c r="J131" s="96"/>
      <c r="K131" s="75"/>
      <c r="L131" s="70"/>
      <c r="M131" s="96"/>
      <c r="N131" s="73"/>
      <c r="O131" s="70"/>
      <c r="P131" s="96"/>
      <c r="Q131" s="73"/>
      <c r="R131" s="70"/>
      <c r="S131" s="96"/>
      <c r="T131" s="73"/>
      <c r="U131" s="76"/>
      <c r="V131" s="81"/>
    </row>
    <row r="132" spans="1:22">
      <c r="A132" s="73"/>
      <c r="B132" s="94"/>
      <c r="C132" s="70"/>
      <c r="D132" s="96"/>
      <c r="E132" s="75"/>
      <c r="F132" s="70"/>
      <c r="G132" s="96"/>
      <c r="H132" s="79"/>
      <c r="I132" s="70"/>
      <c r="J132" s="96"/>
      <c r="K132" s="79"/>
      <c r="L132" s="70"/>
      <c r="M132" s="96"/>
      <c r="N132" s="79"/>
      <c r="O132" s="102"/>
      <c r="P132" s="96"/>
      <c r="Q132" s="75"/>
      <c r="R132" s="70"/>
      <c r="S132" s="96"/>
      <c r="T132" s="75"/>
      <c r="U132" s="76"/>
      <c r="V132" s="81"/>
    </row>
    <row r="133" spans="1:22">
      <c r="A133" s="73"/>
      <c r="B133" s="94"/>
      <c r="C133" s="70"/>
      <c r="D133" s="96"/>
      <c r="E133" s="98"/>
      <c r="F133" s="70"/>
      <c r="G133" s="96"/>
      <c r="H133" s="98"/>
      <c r="I133" s="70"/>
      <c r="J133" s="96"/>
      <c r="K133" s="98"/>
      <c r="L133" s="70"/>
      <c r="M133" s="96"/>
      <c r="N133" s="98"/>
      <c r="O133" s="99"/>
      <c r="P133" s="96"/>
      <c r="Q133" s="98"/>
      <c r="R133" s="70"/>
      <c r="S133" s="96"/>
      <c r="T133" s="98"/>
      <c r="U133" s="76"/>
      <c r="V133" s="81"/>
    </row>
    <row r="134" spans="1:22">
      <c r="A134" s="73"/>
      <c r="B134" s="94"/>
      <c r="C134" s="70"/>
      <c r="D134" s="96"/>
      <c r="E134" s="75"/>
      <c r="F134" s="70"/>
      <c r="G134" s="96"/>
      <c r="H134" s="79"/>
      <c r="I134" s="70"/>
      <c r="J134" s="96"/>
      <c r="K134" s="79"/>
      <c r="L134" s="70"/>
      <c r="M134" s="96"/>
      <c r="N134" s="79"/>
      <c r="O134" s="70"/>
      <c r="P134" s="96"/>
      <c r="Q134" s="75"/>
      <c r="R134" s="70"/>
      <c r="S134" s="96"/>
      <c r="T134" s="75"/>
      <c r="U134" s="76"/>
      <c r="V134" s="81"/>
    </row>
    <row r="135" spans="1:22">
      <c r="A135" s="73"/>
      <c r="B135" s="100"/>
      <c r="C135" s="70"/>
      <c r="D135" s="96"/>
      <c r="E135" s="74"/>
      <c r="F135" s="70"/>
      <c r="G135" s="96"/>
      <c r="H135" s="103"/>
      <c r="I135" s="70"/>
      <c r="J135" s="96"/>
      <c r="K135" s="79"/>
      <c r="L135" s="70"/>
      <c r="M135" s="96"/>
      <c r="N135" s="73"/>
      <c r="O135" s="70"/>
      <c r="P135" s="96"/>
      <c r="Q135" s="74"/>
      <c r="R135" s="70"/>
      <c r="S135" s="96"/>
      <c r="T135" s="74"/>
      <c r="U135" s="76"/>
      <c r="V135" s="81"/>
    </row>
    <row r="136" spans="1:22">
      <c r="A136" s="73"/>
      <c r="B136" s="100"/>
      <c r="C136" s="70"/>
      <c r="D136" s="96"/>
      <c r="E136" s="98"/>
      <c r="F136" s="70"/>
      <c r="G136" s="96"/>
      <c r="H136" s="98"/>
      <c r="I136" s="70"/>
      <c r="J136" s="96"/>
      <c r="K136" s="98"/>
      <c r="L136" s="70"/>
      <c r="M136" s="96"/>
      <c r="N136" s="98"/>
      <c r="O136" s="99"/>
      <c r="P136" s="96"/>
      <c r="Q136" s="98"/>
      <c r="R136" s="70"/>
      <c r="S136" s="96"/>
      <c r="T136" s="98"/>
      <c r="U136" s="76"/>
      <c r="V136" s="81"/>
    </row>
    <row r="137" spans="1:22">
      <c r="A137" s="73"/>
      <c r="B137" s="104"/>
      <c r="C137" s="70"/>
      <c r="D137" s="96"/>
      <c r="E137" s="74"/>
      <c r="F137" s="70"/>
      <c r="G137" s="96"/>
      <c r="H137" s="73"/>
      <c r="I137" s="70"/>
      <c r="J137" s="96"/>
      <c r="K137" s="103"/>
      <c r="L137" s="70"/>
      <c r="M137" s="96"/>
      <c r="N137" s="73"/>
      <c r="O137" s="70"/>
      <c r="P137" s="96"/>
      <c r="Q137" s="74"/>
      <c r="R137" s="70"/>
      <c r="S137" s="96"/>
      <c r="T137" s="74"/>
      <c r="U137" s="76"/>
      <c r="V137" s="81"/>
    </row>
    <row r="138" spans="1:22">
      <c r="A138" s="73"/>
      <c r="B138" s="94"/>
      <c r="C138" s="70"/>
      <c r="D138" s="96"/>
      <c r="E138" s="75"/>
      <c r="F138" s="102"/>
      <c r="G138" s="96"/>
      <c r="H138" s="79"/>
      <c r="I138" s="70"/>
      <c r="J138" s="96"/>
      <c r="K138" s="79"/>
      <c r="L138" s="70"/>
      <c r="M138" s="96"/>
      <c r="N138" s="75"/>
      <c r="O138" s="70"/>
      <c r="P138" s="96"/>
      <c r="Q138" s="103"/>
      <c r="R138" s="70"/>
      <c r="S138" s="96"/>
      <c r="T138" s="79"/>
      <c r="U138" s="76"/>
      <c r="V138" s="81"/>
    </row>
    <row r="139" spans="1:22">
      <c r="A139" s="73"/>
      <c r="B139" s="100"/>
      <c r="C139" s="95"/>
      <c r="D139" s="96"/>
      <c r="E139" s="73"/>
      <c r="F139" s="70"/>
      <c r="G139" s="96"/>
      <c r="H139" s="73"/>
      <c r="I139" s="70"/>
      <c r="J139" s="96"/>
      <c r="K139" s="98"/>
      <c r="L139" s="70"/>
      <c r="M139" s="96"/>
      <c r="N139" s="73"/>
      <c r="O139" s="70"/>
      <c r="P139" s="96"/>
      <c r="Q139" s="73"/>
      <c r="R139" s="70"/>
      <c r="S139" s="96"/>
      <c r="T139" s="98"/>
      <c r="U139" s="76"/>
      <c r="V139" s="81"/>
    </row>
    <row r="140" spans="1:22">
      <c r="A140" s="73"/>
      <c r="B140" s="100"/>
      <c r="C140" s="70"/>
      <c r="D140" s="96"/>
      <c r="E140" s="74"/>
      <c r="F140" s="70"/>
      <c r="G140" s="96"/>
      <c r="H140" s="74"/>
      <c r="I140" s="70"/>
      <c r="J140" s="96"/>
      <c r="K140" s="74"/>
      <c r="L140" s="70"/>
      <c r="M140" s="96"/>
      <c r="N140" s="74"/>
      <c r="O140" s="70"/>
      <c r="P140" s="96"/>
      <c r="Q140" s="74"/>
      <c r="R140" s="70"/>
      <c r="S140" s="96"/>
      <c r="T140" s="74"/>
      <c r="U140" s="76"/>
      <c r="V140" s="81"/>
    </row>
    <row r="141" spans="1:22">
      <c r="A141" s="73"/>
      <c r="B141" s="100"/>
      <c r="C141" s="70"/>
      <c r="D141" s="96"/>
      <c r="E141" s="98"/>
      <c r="F141" s="70"/>
      <c r="G141" s="96"/>
      <c r="H141" s="98"/>
      <c r="I141" s="70"/>
      <c r="J141" s="96"/>
      <c r="K141" s="98"/>
      <c r="L141" s="70"/>
      <c r="M141" s="96"/>
      <c r="N141" s="98"/>
      <c r="O141" s="99"/>
      <c r="P141" s="96"/>
      <c r="Q141" s="98"/>
      <c r="R141" s="70"/>
      <c r="S141" s="96"/>
      <c r="T141" s="98"/>
      <c r="U141" s="76"/>
      <c r="V141" s="81"/>
    </row>
    <row r="142" spans="1:22">
      <c r="A142" s="73"/>
      <c r="B142" s="100"/>
      <c r="C142" s="70"/>
      <c r="D142" s="96"/>
      <c r="E142" s="74"/>
      <c r="F142" s="70"/>
      <c r="G142" s="96"/>
      <c r="H142" s="73"/>
      <c r="I142" s="70"/>
      <c r="J142" s="96"/>
      <c r="K142" s="73"/>
      <c r="L142" s="70"/>
      <c r="M142" s="96"/>
      <c r="N142" s="73"/>
      <c r="O142" s="70"/>
      <c r="P142" s="96"/>
      <c r="Q142" s="74"/>
      <c r="R142" s="70"/>
      <c r="S142" s="96"/>
      <c r="T142" s="75"/>
      <c r="U142" s="76"/>
      <c r="V142" s="117"/>
    </row>
    <row r="143" spans="1:22">
      <c r="A143" s="73"/>
      <c r="B143" s="94"/>
      <c r="C143" s="70"/>
      <c r="D143" s="96"/>
      <c r="E143" s="74"/>
      <c r="F143" s="70"/>
      <c r="G143" s="96"/>
      <c r="H143" s="73"/>
      <c r="I143" s="70"/>
      <c r="J143" s="96"/>
      <c r="K143" s="73"/>
      <c r="L143" s="70"/>
      <c r="M143" s="96"/>
      <c r="N143" s="73"/>
      <c r="O143" s="70"/>
      <c r="P143" s="96"/>
      <c r="Q143" s="74"/>
      <c r="R143" s="70"/>
      <c r="S143" s="96"/>
      <c r="T143" s="97"/>
      <c r="U143" s="76"/>
      <c r="V143" s="81"/>
    </row>
    <row r="144" spans="1:22">
      <c r="A144" s="73"/>
      <c r="B144" s="94"/>
      <c r="C144" s="95"/>
      <c r="D144" s="96"/>
      <c r="E144" s="73"/>
      <c r="F144" s="70"/>
      <c r="G144" s="96"/>
      <c r="H144" s="73"/>
      <c r="I144" s="70"/>
      <c r="J144" s="96"/>
      <c r="K144" s="73"/>
      <c r="L144" s="70"/>
      <c r="M144" s="96"/>
      <c r="N144" s="73"/>
      <c r="O144" s="70"/>
      <c r="P144" s="96"/>
      <c r="Q144" s="73"/>
      <c r="R144" s="70"/>
      <c r="S144" s="96"/>
      <c r="T144" s="97"/>
      <c r="U144" s="76"/>
      <c r="V144" s="81"/>
    </row>
    <row r="145" spans="1:22">
      <c r="A145" s="73"/>
      <c r="B145" s="100"/>
      <c r="C145" s="70"/>
      <c r="D145" s="96"/>
      <c r="E145" s="97"/>
      <c r="F145" s="70"/>
      <c r="G145" s="96"/>
      <c r="H145" s="73"/>
      <c r="I145" s="70"/>
      <c r="J145" s="96"/>
      <c r="K145" s="98"/>
      <c r="L145" s="70"/>
      <c r="M145" s="96"/>
      <c r="N145" s="98"/>
      <c r="O145" s="70"/>
      <c r="P145" s="96"/>
      <c r="Q145" s="73"/>
      <c r="R145" s="70"/>
      <c r="S145" s="96"/>
      <c r="T145" s="73"/>
      <c r="U145" s="76"/>
      <c r="V145" s="117"/>
    </row>
    <row r="146" spans="1:22">
      <c r="A146" s="73"/>
      <c r="B146" s="100"/>
      <c r="C146" s="70"/>
      <c r="D146" s="96"/>
      <c r="E146" s="75"/>
      <c r="F146" s="70"/>
      <c r="G146" s="96"/>
      <c r="H146" s="73"/>
      <c r="I146" s="70"/>
      <c r="J146" s="96"/>
      <c r="K146" s="73"/>
      <c r="L146" s="70"/>
      <c r="M146" s="96"/>
      <c r="N146" s="75"/>
      <c r="O146" s="70"/>
      <c r="P146" s="96"/>
      <c r="Q146" s="73"/>
      <c r="R146" s="70"/>
      <c r="S146" s="96"/>
      <c r="T146" s="75"/>
      <c r="U146" s="76"/>
      <c r="V146" s="81"/>
    </row>
    <row r="147" spans="1:22">
      <c r="A147" s="73"/>
      <c r="B147" s="100"/>
      <c r="C147" s="70"/>
      <c r="D147" s="96"/>
      <c r="E147" s="74"/>
      <c r="F147" s="70"/>
      <c r="G147" s="96"/>
      <c r="H147" s="73"/>
      <c r="I147" s="105"/>
      <c r="J147" s="96"/>
      <c r="K147" s="73"/>
      <c r="L147" s="70"/>
      <c r="M147" s="96"/>
      <c r="N147" s="73"/>
      <c r="O147" s="70"/>
      <c r="P147" s="96"/>
      <c r="Q147" s="74"/>
      <c r="R147" s="70"/>
      <c r="S147" s="96"/>
      <c r="T147" s="74"/>
      <c r="U147" s="76"/>
      <c r="V147" s="117"/>
    </row>
    <row r="148" spans="1:22">
      <c r="A148" s="73"/>
      <c r="B148" s="100"/>
      <c r="C148" s="95"/>
      <c r="D148" s="96"/>
      <c r="E148" s="97"/>
      <c r="F148" s="95"/>
      <c r="G148" s="96"/>
      <c r="H148" s="73"/>
      <c r="I148" s="106"/>
      <c r="J148" s="96"/>
      <c r="K148" s="107"/>
      <c r="L148" s="95"/>
      <c r="M148" s="96"/>
      <c r="N148" s="79"/>
      <c r="O148" s="95"/>
      <c r="P148" s="96"/>
      <c r="Q148" s="74"/>
      <c r="R148" s="95"/>
      <c r="S148" s="96"/>
      <c r="T148" s="74"/>
      <c r="U148" s="76"/>
      <c r="V148" s="81"/>
    </row>
    <row r="149" spans="1:22">
      <c r="A149" s="73"/>
      <c r="B149" s="100"/>
      <c r="C149" s="95"/>
      <c r="D149" s="96"/>
      <c r="E149" s="73"/>
      <c r="F149" s="70"/>
      <c r="G149" s="96"/>
      <c r="H149" s="73"/>
      <c r="I149" s="70"/>
      <c r="J149" s="96"/>
      <c r="K149" s="73"/>
      <c r="L149" s="70"/>
      <c r="M149" s="96"/>
      <c r="N149" s="73"/>
      <c r="O149" s="70"/>
      <c r="P149" s="96"/>
      <c r="Q149" s="73"/>
      <c r="R149" s="70"/>
      <c r="S149" s="96"/>
      <c r="T149" s="73"/>
      <c r="U149" s="76"/>
      <c r="V149" s="81"/>
    </row>
    <row r="150" spans="1:22">
      <c r="A150" s="73"/>
      <c r="B150" s="100"/>
      <c r="C150" s="70"/>
      <c r="D150" s="96"/>
      <c r="E150" s="79"/>
      <c r="F150" s="70"/>
      <c r="G150" s="96"/>
      <c r="H150" s="108"/>
      <c r="I150" s="70"/>
      <c r="J150" s="96"/>
      <c r="K150" s="79"/>
      <c r="L150" s="70"/>
      <c r="M150" s="96"/>
      <c r="N150" s="79"/>
      <c r="O150" s="70"/>
      <c r="P150" s="96"/>
      <c r="Q150" s="103"/>
      <c r="R150" s="70"/>
      <c r="S150" s="96"/>
      <c r="T150" s="79"/>
      <c r="U150" s="76"/>
      <c r="V150" s="81"/>
    </row>
    <row r="151" spans="1:22">
      <c r="A151" s="73"/>
      <c r="B151" s="101"/>
      <c r="C151" s="70"/>
      <c r="D151" s="96"/>
      <c r="E151" s="73"/>
      <c r="F151" s="70"/>
      <c r="G151" s="96"/>
      <c r="H151" s="73"/>
      <c r="I151" s="70"/>
      <c r="J151" s="96"/>
      <c r="K151" s="73"/>
      <c r="L151" s="70"/>
      <c r="M151" s="96"/>
      <c r="N151" s="73"/>
      <c r="O151" s="70"/>
      <c r="P151" s="96"/>
      <c r="Q151" s="98"/>
      <c r="R151" s="70"/>
      <c r="S151" s="96"/>
      <c r="T151" s="73"/>
      <c r="U151" s="76"/>
      <c r="V151" s="81"/>
    </row>
    <row r="152" spans="1:22">
      <c r="A152" s="73"/>
      <c r="B152" s="94"/>
      <c r="C152" s="70"/>
      <c r="D152" s="96"/>
      <c r="E152" s="75"/>
      <c r="F152" s="70"/>
      <c r="G152" s="96"/>
      <c r="H152" s="79"/>
      <c r="I152" s="70"/>
      <c r="J152" s="96"/>
      <c r="K152" s="79"/>
      <c r="L152" s="70"/>
      <c r="M152" s="96"/>
      <c r="N152" s="79"/>
      <c r="O152" s="70"/>
      <c r="P152" s="96"/>
      <c r="Q152" s="75"/>
      <c r="R152" s="70"/>
      <c r="S152" s="96"/>
      <c r="T152" s="75"/>
      <c r="U152" s="76"/>
      <c r="V152" s="81"/>
    </row>
    <row r="153" spans="1:22">
      <c r="A153" s="73"/>
      <c r="B153" s="100"/>
      <c r="C153" s="95"/>
      <c r="D153" s="96"/>
      <c r="E153" s="97"/>
      <c r="F153" s="70"/>
      <c r="G153" s="96"/>
      <c r="H153" s="75"/>
      <c r="I153" s="70"/>
      <c r="J153" s="96"/>
      <c r="K153" s="75"/>
      <c r="L153" s="70"/>
      <c r="M153" s="96"/>
      <c r="N153" s="73"/>
      <c r="O153" s="70"/>
      <c r="P153" s="96"/>
      <c r="Q153" s="73"/>
      <c r="R153" s="70"/>
      <c r="S153" s="96"/>
      <c r="T153" s="97"/>
      <c r="U153" s="76"/>
      <c r="V153" s="81"/>
    </row>
    <row r="154" spans="1:22">
      <c r="A154" s="73"/>
      <c r="B154" s="100"/>
      <c r="C154" s="70"/>
      <c r="D154" s="96"/>
      <c r="E154" s="74"/>
      <c r="F154" s="70"/>
      <c r="G154" s="96"/>
      <c r="H154" s="73"/>
      <c r="I154" s="102"/>
      <c r="J154" s="96"/>
      <c r="K154" s="73"/>
      <c r="L154" s="70"/>
      <c r="M154" s="96"/>
      <c r="N154" s="73"/>
      <c r="O154" s="102"/>
      <c r="P154" s="96"/>
      <c r="Q154" s="72"/>
      <c r="R154" s="70"/>
      <c r="S154" s="96"/>
      <c r="T154" s="74"/>
      <c r="U154" s="76"/>
      <c r="V154" s="81"/>
    </row>
    <row r="155" spans="1:22">
      <c r="A155" s="73"/>
      <c r="B155" s="100"/>
      <c r="C155" s="70"/>
      <c r="D155" s="96"/>
      <c r="E155" s="79"/>
      <c r="F155" s="70"/>
      <c r="G155" s="96"/>
      <c r="H155" s="79"/>
      <c r="I155" s="70"/>
      <c r="J155" s="96"/>
      <c r="K155" s="79"/>
      <c r="L155" s="70"/>
      <c r="M155" s="96"/>
      <c r="N155" s="79"/>
      <c r="O155" s="70"/>
      <c r="P155" s="96"/>
      <c r="Q155" s="79"/>
      <c r="R155" s="70"/>
      <c r="S155" s="96"/>
      <c r="T155" s="79"/>
      <c r="U155" s="76"/>
      <c r="V155" s="81"/>
    </row>
    <row r="156" spans="1:22">
      <c r="A156" s="73"/>
      <c r="B156" s="100"/>
      <c r="C156" s="70"/>
      <c r="D156" s="96"/>
      <c r="E156" s="74"/>
      <c r="F156" s="70"/>
      <c r="G156" s="96"/>
      <c r="H156" s="73"/>
      <c r="I156" s="70"/>
      <c r="J156" s="96"/>
      <c r="K156" s="73"/>
      <c r="L156" s="70"/>
      <c r="M156" s="96"/>
      <c r="N156" s="73"/>
      <c r="O156" s="70"/>
      <c r="P156" s="96"/>
      <c r="Q156" s="74"/>
      <c r="R156" s="70"/>
      <c r="S156" s="96"/>
      <c r="T156" s="74"/>
      <c r="U156" s="76"/>
      <c r="V156" s="81"/>
    </row>
    <row r="157" spans="1:22">
      <c r="A157" s="73"/>
      <c r="B157" s="100"/>
      <c r="C157" s="70"/>
      <c r="D157" s="96"/>
      <c r="E157" s="74"/>
      <c r="F157" s="70"/>
      <c r="G157" s="96"/>
      <c r="H157" s="73"/>
      <c r="I157" s="70"/>
      <c r="J157" s="96"/>
      <c r="K157" s="79"/>
      <c r="L157" s="70"/>
      <c r="M157" s="96"/>
      <c r="N157" s="79"/>
      <c r="O157" s="70"/>
      <c r="P157" s="96"/>
      <c r="Q157" s="74"/>
      <c r="R157" s="70"/>
      <c r="S157" s="96"/>
      <c r="T157" s="74"/>
      <c r="U157" s="76"/>
      <c r="V157" s="81"/>
    </row>
    <row r="158" spans="1:22">
      <c r="A158" s="73"/>
      <c r="B158" s="100"/>
      <c r="C158" s="70"/>
      <c r="D158" s="96"/>
      <c r="E158" s="74"/>
      <c r="F158" s="70"/>
      <c r="G158" s="96"/>
      <c r="H158" s="73"/>
      <c r="I158" s="102"/>
      <c r="J158" s="96"/>
      <c r="K158" s="73"/>
      <c r="L158" s="70"/>
      <c r="M158" s="96"/>
      <c r="N158" s="73"/>
      <c r="O158" s="70"/>
      <c r="P158" s="96"/>
      <c r="Q158" s="74"/>
      <c r="R158" s="70"/>
      <c r="S158" s="96"/>
      <c r="T158" s="74"/>
      <c r="U158" s="76"/>
      <c r="V158" s="81"/>
    </row>
    <row r="159" spans="1:22">
      <c r="A159" s="73"/>
      <c r="B159" s="100"/>
      <c r="C159" s="70"/>
      <c r="D159" s="96"/>
      <c r="E159" s="74"/>
      <c r="F159" s="70"/>
      <c r="G159" s="96"/>
      <c r="H159" s="79"/>
      <c r="I159" s="70"/>
      <c r="J159" s="96"/>
      <c r="K159" s="73"/>
      <c r="L159" s="70"/>
      <c r="M159" s="96"/>
      <c r="N159" s="73"/>
      <c r="O159" s="70"/>
      <c r="P159" s="96"/>
      <c r="Q159" s="75"/>
      <c r="R159" s="70"/>
      <c r="S159" s="96"/>
      <c r="T159" s="74"/>
      <c r="U159" s="76"/>
      <c r="V159" s="81"/>
    </row>
    <row r="160" spans="1:22">
      <c r="A160" s="73"/>
      <c r="B160" s="94"/>
      <c r="C160" s="70"/>
      <c r="D160" s="96"/>
      <c r="E160" s="73"/>
      <c r="F160" s="70"/>
      <c r="G160" s="96"/>
      <c r="H160" s="73"/>
      <c r="I160" s="70"/>
      <c r="J160" s="96"/>
      <c r="K160" s="73"/>
      <c r="L160" s="70"/>
      <c r="M160" s="96"/>
      <c r="N160" s="73"/>
      <c r="O160" s="70"/>
      <c r="P160" s="96"/>
      <c r="Q160" s="73"/>
      <c r="R160" s="70"/>
      <c r="S160" s="96"/>
      <c r="T160" s="75"/>
      <c r="U160" s="76"/>
      <c r="V160" s="81"/>
    </row>
    <row r="161" spans="1:22">
      <c r="A161" s="73"/>
      <c r="B161" s="100"/>
      <c r="C161" s="70"/>
      <c r="D161" s="96"/>
      <c r="E161" s="73"/>
      <c r="F161" s="70"/>
      <c r="G161" s="96"/>
      <c r="H161" s="73"/>
      <c r="I161" s="70"/>
      <c r="J161" s="96"/>
      <c r="K161" s="73"/>
      <c r="L161" s="70"/>
      <c r="M161" s="96"/>
      <c r="N161" s="73"/>
      <c r="O161" s="70"/>
      <c r="P161" s="96"/>
      <c r="Q161" s="73"/>
      <c r="R161" s="70"/>
      <c r="S161" s="96"/>
      <c r="T161" s="73"/>
      <c r="U161" s="76"/>
      <c r="V161" s="81"/>
    </row>
    <row r="162" spans="1:22">
      <c r="A162" s="73"/>
      <c r="B162" s="94"/>
      <c r="C162" s="70"/>
      <c r="D162" s="96"/>
      <c r="E162" s="74"/>
      <c r="F162" s="70"/>
      <c r="G162" s="71"/>
      <c r="H162" s="73"/>
      <c r="I162" s="70"/>
      <c r="J162" s="96"/>
      <c r="K162" s="73"/>
      <c r="L162" s="70"/>
      <c r="M162" s="96"/>
      <c r="N162" s="73"/>
      <c r="O162" s="70"/>
      <c r="P162" s="96"/>
      <c r="Q162" s="98"/>
      <c r="R162" s="70"/>
      <c r="S162" s="96"/>
      <c r="T162" s="74"/>
      <c r="U162" s="76"/>
      <c r="V162" s="81"/>
    </row>
    <row r="163" spans="1:22">
      <c r="A163" s="73"/>
      <c r="B163" s="100"/>
      <c r="C163" s="70"/>
      <c r="D163" s="96"/>
      <c r="E163" s="73"/>
      <c r="F163" s="70"/>
      <c r="G163" s="96"/>
      <c r="H163" s="75"/>
      <c r="I163" s="70"/>
      <c r="J163" s="96"/>
      <c r="K163" s="73"/>
      <c r="L163" s="70"/>
      <c r="M163" s="96"/>
      <c r="N163" s="73"/>
      <c r="O163" s="70"/>
      <c r="P163" s="96"/>
      <c r="Q163" s="73"/>
      <c r="R163" s="70"/>
      <c r="S163" s="96"/>
      <c r="T163" s="73"/>
      <c r="U163" s="76"/>
      <c r="V163" s="81"/>
    </row>
    <row r="164" spans="1:22">
      <c r="A164" s="73"/>
      <c r="B164" s="100"/>
      <c r="C164" s="70"/>
      <c r="D164" s="96"/>
      <c r="E164" s="74"/>
      <c r="F164" s="70"/>
      <c r="G164" s="96"/>
      <c r="H164" s="73"/>
      <c r="I164" s="70"/>
      <c r="J164" s="96"/>
      <c r="K164" s="73"/>
      <c r="L164" s="70"/>
      <c r="M164" s="96"/>
      <c r="N164" s="73"/>
      <c r="O164" s="70"/>
      <c r="P164" s="96"/>
      <c r="Q164" s="74"/>
      <c r="R164" s="70"/>
      <c r="S164" s="96"/>
      <c r="T164" s="74"/>
      <c r="U164" s="76"/>
      <c r="V164" s="81"/>
    </row>
    <row r="165" spans="1:22">
      <c r="A165" s="73"/>
      <c r="B165" s="101"/>
      <c r="C165" s="70"/>
      <c r="D165" s="96"/>
      <c r="E165" s="74"/>
      <c r="F165" s="102"/>
      <c r="G165" s="96"/>
      <c r="H165" s="73"/>
      <c r="I165" s="70"/>
      <c r="J165" s="96"/>
      <c r="K165" s="73"/>
      <c r="L165" s="70"/>
      <c r="M165" s="96"/>
      <c r="N165" s="73"/>
      <c r="O165" s="70"/>
      <c r="P165" s="96"/>
      <c r="Q165" s="74"/>
      <c r="R165" s="70"/>
      <c r="S165" s="96"/>
      <c r="T165" s="74"/>
      <c r="U165" s="76"/>
      <c r="V165" s="81"/>
    </row>
    <row r="166" spans="1:22">
      <c r="A166" s="73"/>
      <c r="B166" s="100"/>
      <c r="C166" s="95"/>
      <c r="D166" s="96"/>
      <c r="E166" s="73"/>
      <c r="F166" s="73"/>
      <c r="G166" s="96"/>
      <c r="H166" s="73"/>
      <c r="I166" s="70"/>
      <c r="J166" s="96"/>
      <c r="K166" s="73"/>
      <c r="L166" s="70"/>
      <c r="M166" s="96"/>
      <c r="N166" s="73"/>
      <c r="O166" s="70"/>
      <c r="P166" s="96"/>
      <c r="Q166" s="73"/>
      <c r="R166" s="70"/>
      <c r="S166" s="96"/>
      <c r="T166" s="73"/>
      <c r="U166" s="76"/>
      <c r="V166" s="81"/>
    </row>
    <row r="167" spans="1:2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</row>
    <row r="168" spans="1:22">
      <c r="A168" s="48"/>
    </row>
    <row r="169" spans="1:22">
      <c r="A169" s="48"/>
    </row>
    <row r="170" spans="1:22">
      <c r="A170" s="48"/>
    </row>
    <row r="171" spans="1:22">
      <c r="A171" s="48"/>
    </row>
    <row r="172" spans="1:22">
      <c r="A172" s="48"/>
    </row>
    <row r="173" spans="1:22">
      <c r="A173" s="48"/>
    </row>
    <row r="174" spans="1:22">
      <c r="A174" s="48"/>
    </row>
    <row r="175" spans="1:22">
      <c r="A175" s="48"/>
    </row>
    <row r="176" spans="1:22">
      <c r="A176" s="48"/>
    </row>
    <row r="177" spans="1:1">
      <c r="A177" s="48"/>
    </row>
    <row r="178" spans="1:1">
      <c r="A178" s="48"/>
    </row>
    <row r="179" spans="1:1">
      <c r="A179" s="48"/>
    </row>
  </sheetData>
  <sortState ref="B44:V62">
    <sortCondition descending="1" ref="V44:V62"/>
    <sortCondition ref="U44:U62"/>
  </sortState>
  <phoneticPr fontId="0" type="noConversion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SENIOR 1ª y 2ª categoria</vt:lpstr>
    </vt:vector>
  </TitlesOfParts>
  <Company>La Junquera Golf Club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1</dc:creator>
  <cp:lastModifiedBy>Usuario</cp:lastModifiedBy>
  <cp:lastPrinted>2020-07-14T11:29:07Z</cp:lastPrinted>
  <dcterms:created xsi:type="dcterms:W3CDTF">2005-04-14T13:26:35Z</dcterms:created>
  <dcterms:modified xsi:type="dcterms:W3CDTF">2020-07-21T11:20:21Z</dcterms:modified>
</cp:coreProperties>
</file>